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13395" windowHeight="6210"/>
  </bookViews>
  <sheets>
    <sheet name="Лист1" sheetId="1" r:id="rId1"/>
    <sheet name="Лист3" sheetId="3" r:id="rId2"/>
  </sheets>
  <definedNames>
    <definedName name="_xlnm._FilterDatabase" localSheetId="0" hidden="1">Лист1!$A$5:$K$355</definedName>
    <definedName name="_xlnm.Print_Titles" localSheetId="0">Лист1!$3:$5</definedName>
    <definedName name="_xlnm.Print_Area" localSheetId="0">Лист1!$A$1:$K$357</definedName>
  </definedNames>
  <calcPr calcId="125725"/>
</workbook>
</file>

<file path=xl/calcChain.xml><?xml version="1.0" encoding="utf-8"?>
<calcChain xmlns="http://schemas.openxmlformats.org/spreadsheetml/2006/main">
  <c r="J341" i="1"/>
  <c r="J307" s="1"/>
  <c r="I341"/>
  <c r="I307" s="1"/>
  <c r="J335"/>
  <c r="J301" s="1"/>
  <c r="I335"/>
  <c r="I301" s="1"/>
  <c r="J349"/>
  <c r="J348" s="1"/>
  <c r="K349"/>
  <c r="K348" s="1"/>
  <c r="I349"/>
  <c r="I348" s="1"/>
  <c r="J267"/>
  <c r="K267"/>
  <c r="I267"/>
  <c r="J224"/>
  <c r="J223" s="1"/>
  <c r="K224"/>
  <c r="I224"/>
  <c r="J55"/>
  <c r="K55"/>
  <c r="K56"/>
  <c r="I56"/>
  <c r="J56"/>
  <c r="I55"/>
  <c r="J311"/>
  <c r="K311"/>
  <c r="I311"/>
  <c r="J310"/>
  <c r="K310"/>
  <c r="I310"/>
  <c r="J312"/>
  <c r="K312"/>
  <c r="I312"/>
  <c r="J309"/>
  <c r="K309"/>
  <c r="I309"/>
  <c r="J308"/>
  <c r="K308"/>
  <c r="I308"/>
  <c r="K307"/>
  <c r="J306"/>
  <c r="K306"/>
  <c r="I306"/>
  <c r="J305"/>
  <c r="K305"/>
  <c r="I305"/>
  <c r="J304"/>
  <c r="K304"/>
  <c r="I304"/>
  <c r="J303"/>
  <c r="K303"/>
  <c r="I303"/>
  <c r="J302"/>
  <c r="K302"/>
  <c r="I302"/>
  <c r="K301"/>
  <c r="J300"/>
  <c r="K300"/>
  <c r="I300"/>
  <c r="J299"/>
  <c r="K299"/>
  <c r="I299"/>
  <c r="J298"/>
  <c r="K298"/>
  <c r="I298"/>
  <c r="J297"/>
  <c r="K297"/>
  <c r="I297"/>
  <c r="J296"/>
  <c r="K296"/>
  <c r="I296"/>
  <c r="J295"/>
  <c r="K295"/>
  <c r="I295"/>
  <c r="J294"/>
  <c r="K294"/>
  <c r="I294"/>
  <c r="J293"/>
  <c r="K293"/>
  <c r="I293"/>
  <c r="J292"/>
  <c r="K292"/>
  <c r="I292"/>
  <c r="J291"/>
  <c r="K291"/>
  <c r="I291"/>
  <c r="J290"/>
  <c r="K290"/>
  <c r="I290"/>
  <c r="J289"/>
  <c r="K289"/>
  <c r="I289"/>
  <c r="J288"/>
  <c r="K288"/>
  <c r="I288"/>
  <c r="J287"/>
  <c r="K287"/>
  <c r="I287"/>
  <c r="J286"/>
  <c r="K286"/>
  <c r="I286"/>
  <c r="J285"/>
  <c r="K285"/>
  <c r="I285"/>
  <c r="J284"/>
  <c r="K284"/>
  <c r="I284"/>
  <c r="J283"/>
  <c r="K283"/>
  <c r="I283"/>
  <c r="J266"/>
  <c r="K266"/>
  <c r="I266"/>
  <c r="J265"/>
  <c r="K265"/>
  <c r="I265"/>
  <c r="J237"/>
  <c r="K237"/>
  <c r="I237"/>
  <c r="J236"/>
  <c r="K236"/>
  <c r="I236"/>
  <c r="J235"/>
  <c r="K235"/>
  <c r="I235"/>
  <c r="J234"/>
  <c r="K234"/>
  <c r="I234"/>
  <c r="K223"/>
  <c r="I223"/>
  <c r="J219"/>
  <c r="J218" s="1"/>
  <c r="K219"/>
  <c r="K218" s="1"/>
  <c r="I219"/>
  <c r="I218" s="1"/>
  <c r="J206"/>
  <c r="K206"/>
  <c r="I206"/>
  <c r="J205"/>
  <c r="K205"/>
  <c r="I205"/>
  <c r="J204"/>
  <c r="K204"/>
  <c r="I204"/>
  <c r="J203"/>
  <c r="K203"/>
  <c r="I203"/>
  <c r="J190"/>
  <c r="K190"/>
  <c r="I190"/>
  <c r="J189"/>
  <c r="K189"/>
  <c r="I189"/>
  <c r="J188"/>
  <c r="K188"/>
  <c r="I188"/>
  <c r="J169"/>
  <c r="K169"/>
  <c r="I169"/>
  <c r="J168"/>
  <c r="K168"/>
  <c r="I168"/>
  <c r="J167"/>
  <c r="K167"/>
  <c r="I167"/>
  <c r="J166"/>
  <c r="K166"/>
  <c r="I166"/>
  <c r="J165"/>
  <c r="K165"/>
  <c r="I165"/>
  <c r="J164"/>
  <c r="K164"/>
  <c r="I164"/>
  <c r="J163"/>
  <c r="K163"/>
  <c r="I163"/>
  <c r="J162"/>
  <c r="K162"/>
  <c r="I162"/>
  <c r="J96"/>
  <c r="K96"/>
  <c r="I96"/>
  <c r="J95"/>
  <c r="K95"/>
  <c r="I95"/>
  <c r="J94"/>
  <c r="K94"/>
  <c r="I94"/>
  <c r="J93"/>
  <c r="K93"/>
  <c r="I93"/>
  <c r="J43"/>
  <c r="K43"/>
  <c r="I43"/>
  <c r="J92"/>
  <c r="K92"/>
  <c r="I92"/>
  <c r="J91"/>
  <c r="K91"/>
  <c r="I91"/>
  <c r="J79"/>
  <c r="K79"/>
  <c r="I79"/>
  <c r="J264" l="1"/>
  <c r="K264"/>
  <c r="I264"/>
  <c r="J281"/>
  <c r="K281"/>
  <c r="I281"/>
  <c r="I233"/>
  <c r="J233"/>
  <c r="K233"/>
  <c r="J202"/>
  <c r="K202"/>
  <c r="I202"/>
  <c r="I187"/>
  <c r="J187"/>
  <c r="K187"/>
  <c r="K161"/>
  <c r="J161"/>
  <c r="I161"/>
  <c r="I90"/>
  <c r="J90"/>
  <c r="K90"/>
  <c r="K89" l="1"/>
  <c r="I89"/>
  <c r="K232"/>
  <c r="I232"/>
  <c r="J89"/>
  <c r="J232"/>
  <c r="J78" l="1"/>
  <c r="K78"/>
  <c r="I78"/>
  <c r="J57"/>
  <c r="K57"/>
  <c r="I57"/>
  <c r="J54"/>
  <c r="K54"/>
  <c r="I54"/>
  <c r="J53"/>
  <c r="K53"/>
  <c r="I53"/>
  <c r="J52"/>
  <c r="K52"/>
  <c r="I52"/>
  <c r="J51"/>
  <c r="K51"/>
  <c r="I51"/>
  <c r="I42"/>
  <c r="J42"/>
  <c r="K42"/>
  <c r="J32"/>
  <c r="K32"/>
  <c r="I32"/>
  <c r="J31"/>
  <c r="K31"/>
  <c r="I31"/>
  <c r="J12"/>
  <c r="K12"/>
  <c r="I12"/>
  <c r="J11"/>
  <c r="K11"/>
  <c r="I11"/>
  <c r="J10"/>
  <c r="K10"/>
  <c r="I10"/>
  <c r="J9"/>
  <c r="K9"/>
  <c r="I9"/>
  <c r="I50" l="1"/>
  <c r="J50"/>
  <c r="K30"/>
  <c r="K8"/>
  <c r="J30"/>
  <c r="K50"/>
  <c r="I30"/>
  <c r="I8"/>
  <c r="J8"/>
  <c r="J7" l="1"/>
  <c r="J6" s="1"/>
  <c r="K7"/>
  <c r="K6" s="1"/>
  <c r="I7"/>
  <c r="I6" s="1"/>
</calcChain>
</file>

<file path=xl/sharedStrings.xml><?xml version="1.0" encoding="utf-8"?>
<sst xmlns="http://schemas.openxmlformats.org/spreadsheetml/2006/main" count="1856" uniqueCount="540">
  <si>
    <t>Наименование подпрограммы, ВЦП, основного мероприятия, мероприятия ФЦП, контрольного события программы</t>
  </si>
  <si>
    <t>Статус</t>
  </si>
  <si>
    <t xml:space="preserve">Ответственный исполнитель (Ф.И.О., должность, организация)
</t>
  </si>
  <si>
    <t xml:space="preserve">Ожидаемый результат реализации мероприятия
</t>
  </si>
  <si>
    <t xml:space="preserve">Срок начала реализации
</t>
  </si>
  <si>
    <t xml:space="preserve">Срок окончания реализации (дата контрольного события)
</t>
  </si>
  <si>
    <t>Код бюджетной классификации</t>
  </si>
  <si>
    <t>Объемы бюджетных ассигнований (тыс. руб.), годы</t>
  </si>
  <si>
    <t>очередной год
(2017 год)</t>
  </si>
  <si>
    <t xml:space="preserve"> первый год планового периода
(2018 год)</t>
  </si>
  <si>
    <t>второй год планового периода
(2019 год)</t>
  </si>
  <si>
    <r>
      <rPr>
        <sz val="11"/>
        <rFont val="Times New Roman"/>
        <family val="1"/>
        <charset val="204"/>
      </rPr>
      <t>1</t>
    </r>
  </si>
  <si>
    <r>
      <rPr>
        <sz val="11"/>
        <rFont val="Times New Roman"/>
        <family val="1"/>
        <charset val="204"/>
      </rPr>
      <t>2</t>
    </r>
  </si>
  <si>
    <r>
      <rPr>
        <sz val="11"/>
        <rFont val="Times New Roman"/>
        <family val="1"/>
        <charset val="204"/>
      </rPr>
      <t>3</t>
    </r>
    <r>
      <rPr>
        <sz val="11"/>
        <color theme="1"/>
        <rFont val="Calibri"/>
        <family val="2"/>
        <charset val="204"/>
        <scheme val="minor"/>
      </rPr>
      <t/>
    </r>
  </si>
  <si>
    <r>
      <rPr>
        <sz val="11"/>
        <rFont val="Times New Roman"/>
        <family val="1"/>
        <charset val="204"/>
      </rPr>
      <t>4</t>
    </r>
    <r>
      <rPr>
        <sz val="11"/>
        <color theme="1"/>
        <rFont val="Calibri"/>
        <family val="2"/>
        <charset val="204"/>
        <scheme val="minor"/>
      </rPr>
      <t/>
    </r>
  </si>
  <si>
    <r>
      <rPr>
        <sz val="11"/>
        <rFont val="Times New Roman"/>
        <family val="1"/>
        <charset val="204"/>
      </rPr>
      <t>5</t>
    </r>
    <r>
      <rPr>
        <sz val="11"/>
        <color theme="1"/>
        <rFont val="Calibri"/>
        <family val="2"/>
        <charset val="204"/>
        <scheme val="minor"/>
      </rPr>
      <t/>
    </r>
  </si>
  <si>
    <r>
      <rPr>
        <sz val="11"/>
        <rFont val="Times New Roman"/>
        <family val="1"/>
        <charset val="204"/>
      </rPr>
      <t>6</t>
    </r>
    <r>
      <rPr>
        <sz val="11"/>
        <color theme="1"/>
        <rFont val="Calibri"/>
        <family val="2"/>
        <charset val="204"/>
        <scheme val="minor"/>
      </rPr>
      <t/>
    </r>
  </si>
  <si>
    <r>
      <rPr>
        <sz val="11"/>
        <rFont val="Times New Roman"/>
        <family val="1"/>
        <charset val="204"/>
      </rPr>
      <t>7</t>
    </r>
    <r>
      <rPr>
        <sz val="11"/>
        <color theme="1"/>
        <rFont val="Calibri"/>
        <family val="2"/>
        <charset val="204"/>
        <scheme val="minor"/>
      </rPr>
      <t/>
    </r>
  </si>
  <si>
    <r>
      <rPr>
        <sz val="11"/>
        <rFont val="Times New Roman"/>
        <family val="1"/>
        <charset val="204"/>
      </rPr>
      <t>8</t>
    </r>
    <r>
      <rPr>
        <sz val="11"/>
        <color theme="1"/>
        <rFont val="Calibri"/>
        <family val="2"/>
        <charset val="204"/>
        <scheme val="minor"/>
      </rPr>
      <t/>
    </r>
  </si>
  <si>
    <r>
      <rPr>
        <sz val="11"/>
        <rFont val="Times New Roman"/>
        <family val="1"/>
        <charset val="204"/>
      </rPr>
      <t>9</t>
    </r>
    <r>
      <rPr>
        <sz val="11"/>
        <color theme="1"/>
        <rFont val="Calibri"/>
        <family val="2"/>
        <charset val="204"/>
        <scheme val="minor"/>
      </rPr>
      <t/>
    </r>
  </si>
  <si>
    <r>
      <rPr>
        <sz val="11"/>
        <rFont val="Times New Roman"/>
        <family val="1"/>
        <charset val="204"/>
      </rPr>
      <t>10</t>
    </r>
    <r>
      <rPr>
        <sz val="11"/>
        <color theme="1"/>
        <rFont val="Calibri"/>
        <family val="2"/>
        <charset val="204"/>
        <scheme val="minor"/>
      </rPr>
      <t/>
    </r>
  </si>
  <si>
    <r>
      <rPr>
        <sz val="11"/>
        <rFont val="Times New Roman"/>
        <family val="1"/>
        <charset val="204"/>
      </rPr>
      <t>11</t>
    </r>
    <r>
      <rPr>
        <sz val="11"/>
        <color theme="1"/>
        <rFont val="Calibri"/>
        <family val="2"/>
        <charset val="204"/>
        <scheme val="minor"/>
      </rPr>
      <t/>
    </r>
  </si>
  <si>
    <t>Всего по государственной программе</t>
  </si>
  <si>
    <t>X</t>
  </si>
  <si>
    <t>Министерство труда и социальной защиты Российской Федерации</t>
  </si>
  <si>
    <t>01.01.2011</t>
  </si>
  <si>
    <t>31.12.2020</t>
  </si>
  <si>
    <t>1</t>
  </si>
  <si>
    <t>Подпрограмма 1.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t>
  </si>
  <si>
    <t xml:space="preserve">ОМ 1.1 Нормативно-правовое и организационно-методическое обеспечение реализации мероприятий в области формирования доступной среды
</t>
  </si>
  <si>
    <t>всего</t>
  </si>
  <si>
    <t>069 1006 041019999 244</t>
  </si>
  <si>
    <t>074 0705 0410190019 244</t>
  </si>
  <si>
    <t>074 0709 0410190019 244</t>
  </si>
  <si>
    <t>172 0401 041019999 244</t>
  </si>
  <si>
    <t>обновление норм обеспечения доступности зданий и сооружений для инвалидов и других маломобильных групп населения при проектировании и строительстве</t>
  </si>
  <si>
    <t>01.01.2016</t>
  </si>
  <si>
    <t>31.12.2017</t>
  </si>
  <si>
    <t>Организация работы с органами исполнительной власти  субъектов Российской Федерации по применению проектных решений по переоборудованию объектов жилого фонда для проживания инвалидов и семей, имеющих детей-инвалидов</t>
  </si>
  <si>
    <t>01.01.2017</t>
  </si>
  <si>
    <t>Сильянов Е.А. (Министерство образования и науки Российской Федерации), Директор Департамента государственной политики в сфере защиты прав детей</t>
  </si>
  <si>
    <t>30.09.2017
30.09.2018
30.09.2019</t>
  </si>
  <si>
    <t xml:space="preserve"> 31.12.2017 31.12.2018
31.12.2019</t>
  </si>
  <si>
    <t>Учебные пособия, в том числе мультимедийноое сопровождение, по организации обучения инвалидов в дошкольных образовательных организациях, общеобразовательных организациях, профессиональных образовательных организациях и образовательных организациях высшего образования, а также их апробация с участием глухих преподавателей – носителей русского жестового языка</t>
  </si>
  <si>
    <t>31.12.2018</t>
  </si>
  <si>
    <t>Учебное пособие, содержащее мультимедийное сопровождение, для обучения переводчиков русского жестового языка в профессиональных образовательных организациях и образовательных организациях высшего образования</t>
  </si>
  <si>
    <t xml:space="preserve">30.09.2017 30.09.2018  30.09.2019 </t>
  </si>
  <si>
    <t>1.2</t>
  </si>
  <si>
    <t>ОМ 1.2 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</si>
  <si>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149 1006 0410250270 521</t>
  </si>
  <si>
    <t>Мероприятие 1.2.1. Реализация мероприятий, включенных в программы субъектов Российской Федерации, разработанные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</si>
  <si>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01.01.2013</t>
  </si>
  <si>
    <t>Контрольное событие 1.2.1.1. 
В Минтруд России  представлены  предложения о распределении субсидий на создание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а также на поддержку учреждений спортивной направленности по адаптивной физической культуре и спорту в субъектах Российской Федерации</t>
  </si>
  <si>
    <t>20.12.2017
20.12.2018
20.12.2019</t>
  </si>
  <si>
    <t>1.03.2017
1.03.2018
1.03.2019</t>
  </si>
  <si>
    <t xml:space="preserve">31.12.2017 31.12.2018 </t>
  </si>
  <si>
    <t xml:space="preserve">Сильянов Е.А. (Министерство образования и науки Российской Федерации), Директор Департамента государственной политики в сфере защиты прав детей </t>
  </si>
  <si>
    <t>31.12.2017
31.12.2018 31.12.2019</t>
  </si>
  <si>
    <t>Повышение эффективности планирования и реализации мероприятий программ субъектов Российской Федерации, направленных на  обеспечение доступности приоритетных объектов и услуг в приоритетных сферах жизнедеятельности инвалидов и других маломобильных групп населения</t>
  </si>
  <si>
    <t>30.08.2017
30.08.2018
30.08.2019</t>
  </si>
  <si>
    <t>не указан</t>
  </si>
  <si>
    <t>ОМ  1.3</t>
  </si>
  <si>
    <t>Реализация мероприятий, направленных на расширение использования русского жестового языка</t>
  </si>
  <si>
    <t>1.4</t>
  </si>
  <si>
    <t>ОМ 1.4 Обеспечение информационной доступности для инвалидов</t>
  </si>
  <si>
    <t>054 0801 0410499999 244</t>
  </si>
  <si>
    <t>071 0410 0410490019 244</t>
  </si>
  <si>
    <t>071 0410 0410460950 810</t>
  </si>
  <si>
    <t>149 1006 0410490059 611</t>
  </si>
  <si>
    <t>Субтитрирование и тифлокоментирование наиболее выдающихся отреставрированных и оцифрованных фильмов прошлых лет</t>
  </si>
  <si>
    <t>31.12.2017
31.12.2018</t>
  </si>
  <si>
    <t>Формирование электронной библиотеки нот, изданных рельефно-точечным шрифтом Брайля (ЭБН) - 15 тысяч страниц электронных версий нот</t>
  </si>
  <si>
    <t>Мероприятие 1.4.3. Организация скрытого субтитрирования телевизионных программ общероссийских обязательных общедоступных каналов</t>
  </si>
  <si>
    <t xml:space="preserve">Реализация права инвалидов по слуху на доступ к информации в формате телевизионных программ
</t>
  </si>
  <si>
    <t>17.03.2011</t>
  </si>
  <si>
    <t>Контрольное событие 1.4.3.1. Проведены работы по субтитрированию телевизионных программ на общероссийских обязательных общедоступных каналах</t>
  </si>
  <si>
    <t>Реализация права инвалидов по слуху на доступ к информации в формате телевизионных программ</t>
  </si>
  <si>
    <t>Государственная финансовая поддержка выпуска книжной продукции для инвалидов по зрению, в том числе выполненных рельефно-точечным шрифтом Брайля, плоскопечатным крупно-шрифтовым способом</t>
  </si>
  <si>
    <t>31.12.2017
31.12.2018
31.12.2019</t>
  </si>
  <si>
    <t>Государственная финансовая поддержка выпуска периодических изданий (газет, журналов) для инвалидов по зрению, в том числе выполненных рельефно-точечным шрифтом Брайля, плоскопечатным крупно-шрифтовым способом</t>
  </si>
  <si>
    <t>Реализация права инвалидов на доступ к информации. Обеспечение бесперебойного выпуска периодических печатных изданий для инвалидов, которые широко освещают проблемы людей с ограниченными физическими возможностями, способствуют их интеграции в общество</t>
  </si>
  <si>
    <t>Мероприятие 1.4.8. Сопровождение и поддержка федерального центра информационно-справочной поддержки граждан по вопросам инвалидности, в том числе женщин-инвалидов и девочек-инвалидов</t>
  </si>
  <si>
    <t>Оперативное предоставление актуальной информации в доступном для инвалидов формате по вопросам защиты прав инвалидов</t>
  </si>
  <si>
    <t>Контрольное событие 1.4.8.1. Осуществлена поддержка федерального центра информационно-справочной поддержки граждан по вопросам инвалидности, в том числе женщин-инвалидов и девочек-инвалидов</t>
  </si>
  <si>
    <t>Мероприятие 1.4.9. Выполнение работ по развитию и обеспечению эксплуатации интернет-портала государственной программы "Доступная среда" "Жить вместе" (zhitvmeste.ru)</t>
  </si>
  <si>
    <t>01.01.2015</t>
  </si>
  <si>
    <t>Контрольное событие 1.4.9.1. Обеспечена эксплуатация интернет-портала государственной программы "Доступная среда" "Жить вместе" (zhitvmeste.ru)</t>
  </si>
  <si>
    <t>1.5</t>
  </si>
  <si>
    <t>ОМ 1.5 Организация социологических исследований и общественно-просветительских кампаний в сфере формирования доступной среды для инвалидов и других маломобильных групп населения</t>
  </si>
  <si>
    <t>Мероприятие 1.5.1. Подготовка и проведение репрезентативных социологических исследований оценки инвалидами отношения граждан Российской Федерации к проблемам инвалидов, оценки инвалидами состояния доступности приоритетных объектов и услуг в приоритетных сферах жизнедеятельности</t>
  </si>
  <si>
    <t>Объективная оценка готовности общества к интеграции инвалидов, а также оценка инвалидов о доступности приоритетных объектов и услуг в приоритетных сферах жизнедеятельности</t>
  </si>
  <si>
    <t xml:space="preserve">Контрольное событие 1.5.1.2. Проведена и представлена оценка эффективности работы применяемых методов по повышению уровня толерантности граждан Российской Федерации к инвалидам, а также оценка инвалидами состояния доступности приоритетных объектов и услуг в приоритетных сферах жизнедеятельности, в которых, по мнению инвалидов, присутствуют проблемы, связанные с доступностью объектов и услуг </t>
  </si>
  <si>
    <t>Мероприятие 1.5.2. Подготовка и проведение репрезентативных социологических исследований оценки гражданами Российской Федерации вклада инвалидов в развитие общества</t>
  </si>
  <si>
    <t>Объективная оценка гражданами Российской Федерации вклада инвалидов в развитие общества</t>
  </si>
  <si>
    <t>Контрольное событие 1.5.2.2. Проведена и представлена оценка признания гражданами Российской Федерации навыков, достоинств и способностей инвалидов</t>
  </si>
  <si>
    <t>Мероприятие 1.5.3. Организация и проведение общественно-просветительских кампаний по распространению идей, принципов и средств формирования доступной среды для инвалидов и других маломобильных групп населения (направления информационных кампаний определяются Министерством труда и социальной защиты Российской Федерации)</t>
  </si>
  <si>
    <t>Преодоление неблагоприятного социального положения инвалидов, расширение их участия в гражданской, политической, экономической и культурной жизни наравне с другими членами общества</t>
  </si>
  <si>
    <t xml:space="preserve">Контрольное событие 1.5.3.1. Заключены государственные контракты  на оказание услуг по разработке программы обучения и организации проведения серии информационно-методических семинаров по распространению идей, принципов и средств формирования доступной среды для инвалидов и других маломобильных групп населения в субъектах Российской Федерации </t>
  </si>
  <si>
    <t>30.05.2017 30.05.2018
30.05.2019</t>
  </si>
  <si>
    <t xml:space="preserve">Контрольное событие 1.5.3.2. Определена программа обучения и проведены серии информационно-методических семинаров по распространению идей, принципов и средств формирования доступной среды для инвалидов и других маломобильных групп населения в субъектах Российской Федерации </t>
  </si>
  <si>
    <t>2</t>
  </si>
  <si>
    <t>Подпрограмма 2. Совершенствование системы комплексной реабилитации и абилитации инвалидов</t>
  </si>
  <si>
    <t>ОМ 2.1 Нормативно-правовое и организационно-методическое обеспечение реализации мероприятий, направленных на совершенствование комплексной реабилитации и абилитации инвалидов</t>
  </si>
  <si>
    <t>074 0702 0420190019 244</t>
  </si>
  <si>
    <t>074 0706 0420190019 244</t>
  </si>
  <si>
    <t>074 0709 0420190059 611</t>
  </si>
  <si>
    <t>149 1006 0420190019 244</t>
  </si>
  <si>
    <t>149 1006 0420190059 611</t>
  </si>
  <si>
    <t>172 0401 042019999 244</t>
  </si>
  <si>
    <t>Мероприятие 2.1.1. Разработка методики оценки региональной системы реабилитации и абилитации инвалидов, в том числе детей-инвалидов</t>
  </si>
  <si>
    <t>Мероприятие 2.1.2.Разработка примерного порядка организации межведомтсвенного взаимодействия реабилитационных организаций, обеспечивающего принцип ранней помощи, преемственности в работе с инвалидами, в том числе детьми-инвалидами, и их сопровождение</t>
  </si>
  <si>
    <t xml:space="preserve">Мероприятие 2.1.4. Разработка требований к подготовке стандартов по организации реабилитации и абилитации инвалидов, в том числе детей-инвалидов, разрабатываемых субъектами Российской Федерации, и методики их оценки </t>
  </si>
  <si>
    <t>Требования к подготовке стандартов по организации реабилитации и абилитации инвалидов, в том числе детей-инвалидов, разрабатываемых субъектами Российской Федерации, и методики их оценки методическим и методологическим федеральным центром по комплексной реабилитации и абилитации инвалидов и детей-инвалидов</t>
  </si>
  <si>
    <t>Мероприятие 2.1.5. Разработка примерных штатных нормативов реабилитационных организаций социальной и профессиональной реабилитации инвалидов, в том числе детей-инвалидов</t>
  </si>
  <si>
    <t>Примерные штатные нормативы реабилитационных организаций социальной и профессиональной реабилитации инвалидов, в том числе детей-инвалидов</t>
  </si>
  <si>
    <t>Классификации и критерии по формированию заключений психолого-медико-педагогических комиссий</t>
  </si>
  <si>
    <t>074 0709 0420190019 244</t>
  </si>
  <si>
    <t xml:space="preserve">31.12.2017
</t>
  </si>
  <si>
    <t>Критерии и формулировки трудовых рекомендаций, для применения учреждениями медико-социальной экспертизы при разработке индивидуальной программы реабилитации и абилитации</t>
  </si>
  <si>
    <t>Методические рекомендации для специалистов органов службы занятости по организации работы с инвалидами, в том числе оценке значимости нарушенных функций организма инвалида для выполнения трудовых функций</t>
  </si>
  <si>
    <t>Стандарт услуги по сопровождению инвалида при решении вопросов занятости с учетом нарушенных функций организма</t>
  </si>
  <si>
    <t>Примерное положение организаций, обеспечивающих социальную занятость инвалидов трудоспособного возраста</t>
  </si>
  <si>
    <t>Методические рекомендации по выявлению признаков дискриминации инвалидов при решении вопросов занятости</t>
  </si>
  <si>
    <t>Порядок профориентации лиц с ограниченными возможностями здоровья и детей-инвалидов в организациях общего образования</t>
  </si>
  <si>
    <t>Соболев А.Б. (Министерство образования и науки Российской Федерации), Директор департамента государственной политики в сфере высшего образования</t>
  </si>
  <si>
    <t>Образовательный стандарт по направлению подготовки (специальности) социальной реабилиталогии и абилиталогии инвалидов, в том числе детей-инвалидов</t>
  </si>
  <si>
    <t>Комплексное сопровождение детей с интеллектуальными нарушениями и с тяжелыми множественными нарушениями развития</t>
  </si>
  <si>
    <t>Выпуск универсального справочника по трудоустройству инвалидов с различными ограничениями возможностей здоровья и его ежегодная актуализация</t>
  </si>
  <si>
    <t>31.12.2017 31.12.2018 31.12.2019</t>
  </si>
  <si>
    <t>31.12.2017 31.12.2018
31.12.2019</t>
  </si>
  <si>
    <t xml:space="preserve">Создание методического и методологического федерального центра по комплексной реабилитации и абилитации инвалидов и детей-инвалидов </t>
  </si>
  <si>
    <t>Методика разработки программ и учебных планов занятий физической культурой и спортом для инвалидов и лиц с ограниченными возможностями здоровья</t>
  </si>
  <si>
    <t>074 0709 0420190059 244</t>
  </si>
  <si>
    <t>Разработка (актуализация) национальных стандартов в области технических средств реабилитации и специальных средств для самообслуживания и ухода</t>
  </si>
  <si>
    <t>ОМ 2.2 Предоставление государственных гарантий инвалидам</t>
  </si>
  <si>
    <t>074 0704 0420250270 521</t>
  </si>
  <si>
    <t>074 0706 0420290059 611</t>
  </si>
  <si>
    <t>149 1006 0420290019 244</t>
  </si>
  <si>
    <t>149 1006 0420265040 810</t>
  </si>
  <si>
    <t>149 1002 0420265030 810</t>
  </si>
  <si>
    <t>149 1003 0420239570 550</t>
  </si>
  <si>
    <t>149 1003 0420251300 530</t>
  </si>
  <si>
    <t>149 1003 0420252800 530</t>
  </si>
  <si>
    <t xml:space="preserve">Создание в субъектах Российской Федерации  базовых профессиональных образовательных организаций, обеспечивающих поддержку региональных систем инклюзивного профессионального образования инвалидов (не менее 85 организаций)
</t>
  </si>
  <si>
    <t>Создание ресурсных учебно-методических центров по обучению инвалидов и лиц с ограниченными возможностями на базе образовательных организаций высшего образования (не менее 21 центра)</t>
  </si>
  <si>
    <t>Объективная оценка уровня удовлетворенности граждан качеством предоставления государственной услуги по  обеспечению инвалидов техническими средствами реабилитации, от общего числа граждан, получивших технические средства реабилитации</t>
  </si>
  <si>
    <t>31.07.2017 31.07.2018 31.07.2019</t>
  </si>
  <si>
    <t>Реализация права инвалидов на реабилитацию</t>
  </si>
  <si>
    <t>17.03.2016</t>
  </si>
  <si>
    <t>Реализация права инвалидов на обеспечение техническими средствами реабилитации</t>
  </si>
  <si>
    <t>Выплата компенсации инвалидам страховых премий по договорам обязательного страхования гражданской ответственности владельцев транспортных средств</t>
  </si>
  <si>
    <t>ОМ 2.3 Повышение квалификации специалистов в сфере реабилитации и абилитации инвалидов</t>
  </si>
  <si>
    <t>074 0705 0420390019 244</t>
  </si>
  <si>
    <t>149 1006 0420390019 244</t>
  </si>
  <si>
    <t>777 1102 0420399999 244</t>
  </si>
  <si>
    <t>30.09.2017 30.09.2018
30.09.2019</t>
  </si>
  <si>
    <t>Повышение квалификации специалистов методического и методологического федерального центра по комплексной реабилитации и абилитации инвалидов и детей-инвалидов (при финансировании в объеме 5000,0 тыс. рублей в год -  не менее 12 человек ежегодно)</t>
  </si>
  <si>
    <t>Мероприятие 2.3.4. Обучение специалистов, обеспечивающих учебно-тренировочный процесс среди инвалидов и других маломобильных групп населения</t>
  </si>
  <si>
    <t xml:space="preserve">Контрольное событие 2.3.4.1. Обучены специалисты, обеспечивающие учебно-тренировочный процесс среди инвалидов и других маломобильных групп населения </t>
  </si>
  <si>
    <t>30.11.2017 30.11.2018 30.11.2019</t>
  </si>
  <si>
    <t>ОМ 2.4 Оказание государственной поддержки общественным организациям инвалидов и иным некоммерческим организациям</t>
  </si>
  <si>
    <t>074 0709 0420490019 244</t>
  </si>
  <si>
    <t>149 1006 0420462470 630</t>
  </si>
  <si>
    <t>149 1006 0420460220 630</t>
  </si>
  <si>
    <t>149 1006 0420460210 630</t>
  </si>
  <si>
    <t>Обеспечение уставной деятельности общероссийских общественных организаций инвалидов</t>
  </si>
  <si>
    <t>17.03.2014</t>
  </si>
  <si>
    <t>Содействие трудоустройству инвалидов на рынке труда и обеспечение доступности рабочих мест</t>
  </si>
  <si>
    <t xml:space="preserve"> 31.03.2017 31.03.2018
31.03.2019</t>
  </si>
  <si>
    <t>30.04.2017 30.04.2018
30.04.2019</t>
  </si>
  <si>
    <t>149 1006 0420590019 244</t>
  </si>
  <si>
    <t>30.09.2017
30.06.2018
30.06.2019</t>
  </si>
  <si>
    <t>ОМ 2.6 Содействие реализации мероприятий субъектов Российской Федерации в сфере реабилитации и абилитации инвалидов</t>
  </si>
  <si>
    <t>149 1006 0420655140 521</t>
  </si>
  <si>
    <t>Мероприятие 2.6.1. Реализация в двух субъектах Российской Федерации пилотного проекта по отработке подходов к формированию системы комплексной реабилитации и абилитации инвалидов, в том числе детей-инвалидов</t>
  </si>
  <si>
    <t>Проведение пилотного проекта по отработке подходов к формированию системы комплексной реабилитации и абилитации инвалидов, в том числе детей-инвалидов</t>
  </si>
  <si>
    <t xml:space="preserve">15.01.2017
15.01.2018
</t>
  </si>
  <si>
    <t>15.08.2017 15.08.2018</t>
  </si>
  <si>
    <t>3</t>
  </si>
  <si>
    <r>
      <rPr>
        <sz val="11"/>
        <rFont val="Times New Roman"/>
        <family val="1"/>
        <charset val="204"/>
      </rPr>
      <t>Подпрограмма 3. Совершенствование государственной системы медико-социальной экспертизы</t>
    </r>
  </si>
  <si>
    <t>ОМ 3.1 Совершенствование организации и проведения медико-социальной экспертизы</t>
  </si>
  <si>
    <t>149 1005 0430190019 241</t>
  </si>
  <si>
    <t>149 1006 0430190019 244</t>
  </si>
  <si>
    <t>149 1006 0430190059 244</t>
  </si>
  <si>
    <t>172 0401 0430199999 244</t>
  </si>
  <si>
    <t>Методика установления степени утраты профессиональной трудоспособности в результате несчастных случаев на производстве и профессиональных заболеваний и критериев определения степени утраты профессиональной трудоспособности</t>
  </si>
  <si>
    <t>Методические рекомендации по определению потребности инвалида в реабилитации и абилитации на основе оценки ограничения жизнедеятельности с учетом социально-бытовых, профессионально-трудовых и психологических данных</t>
  </si>
  <si>
    <t>Объективная оценка уровня удовлетворенности граждан качеством предоставления государственной услуги по проведению медико-социальной экспертизы</t>
  </si>
  <si>
    <t>Внедрение электронной системы управления очередью в учреждениях медико-социальной экспертизы, оптимизация управления потоком посетителей, повышение качества предоставления государственной услуги по проведению медико-социальной экспертизы, обеспечение информирования граждан по вопросам проведения медико-социальной экспертизы</t>
  </si>
  <si>
    <t>Разработка (актуализация) национальных стандартов, направленных на совершенстование медико-социальной экспертизы</t>
  </si>
  <si>
    <t>ОМ 3.2 Повышение квалификации специалистов учреждений медико-социальной экспертизы</t>
  </si>
  <si>
    <t>149 1006 0430290019 244</t>
  </si>
  <si>
    <t>149 1006 04302 90059 611</t>
  </si>
  <si>
    <t>Профессиональная переподготовка, проведение циклов общего и тематического повышения квалификаций</t>
  </si>
  <si>
    <t>07.03.2011</t>
  </si>
  <si>
    <t>149 1002 0430490059 111</t>
  </si>
  <si>
    <t>149 1002 0430490059 119</t>
  </si>
  <si>
    <t>Мероприятие 3.3.1.  Организация и проведение пилотного проекта в двух субъектах Российской Федерации по отработке подходов к организации и проведению медико-социальной экспертизы в части установления инвалидности лицам в возрасте до 18 лет</t>
  </si>
  <si>
    <t xml:space="preserve">Выявление рисков при  апробации новых подходов к проведению медико-социальной экспертизы в части установления инвалидности детям </t>
  </si>
  <si>
    <t>Выявление рисков при апробации новых подходов к  установлению степени утраты профессиональной трудоспособности в результате несчастных случаев на производстве и профессиональных заболеваний</t>
  </si>
  <si>
    <t xml:space="preserve">Контрольное событие 3.3.2.1.  Разработано техническое заданиние пилотного проекта по апробации критериев, используемых при определении степени утраты профессиональной трудоспособности в результате несчастных случаев на производстве и профессиональных заболеваний </t>
  </si>
  <si>
    <t>ОМ 3.4 Обеспечение деятельности учреждений медико-социальной экспертизы</t>
  </si>
  <si>
    <t>149 1002 0430490059 611</t>
  </si>
  <si>
    <t>149 1006 0430490059 611</t>
  </si>
  <si>
    <t>149 1002 0430490059 612</t>
  </si>
  <si>
    <t>149 1006 04304 90059 612</t>
  </si>
  <si>
    <t>149 1002 04304 90019 242</t>
  </si>
  <si>
    <t>149 1002 0430490059 242</t>
  </si>
  <si>
    <t>149 1002 0430490059 243</t>
  </si>
  <si>
    <t>149 1002 0430490059 244</t>
  </si>
  <si>
    <t>149 1006 0430490019 244</t>
  </si>
  <si>
    <t>149 1002 0430490059 321</t>
  </si>
  <si>
    <t>149 1002 0430490059 831</t>
  </si>
  <si>
    <t>149 1002 0430490059 851</t>
  </si>
  <si>
    <t>149 1002 0430490059 852</t>
  </si>
  <si>
    <t>149 1002 0430490059 853</t>
  </si>
  <si>
    <t>388 1002 0430490059 242</t>
  </si>
  <si>
    <t>388 1002 0430490059 244</t>
  </si>
  <si>
    <t>388 1002 043049059 611</t>
  </si>
  <si>
    <t>388 1002 0430490059 851</t>
  </si>
  <si>
    <t>388 1002 0430490059 852</t>
  </si>
  <si>
    <t>149 1002 0430490059 112</t>
  </si>
  <si>
    <t>149 1002 04304 93999 112</t>
  </si>
  <si>
    <t>149 1002 0430493969 112</t>
  </si>
  <si>
    <t>149 1002 0430493974 112</t>
  </si>
  <si>
    <t>149 1002 0430493987 112</t>
  </si>
  <si>
    <t>388 1002 0430490059 111</t>
  </si>
  <si>
    <t>388 1002 0430490059 112</t>
  </si>
  <si>
    <t>388 1002 0430493969 112</t>
  </si>
  <si>
    <t>388 1002 0430493987 112</t>
  </si>
  <si>
    <t>388 1002 0430490059 119</t>
  </si>
  <si>
    <t>Обеспечение деятельности учреждений медико-социальной экспертизы</t>
  </si>
  <si>
    <t>Контрольное событие 3.4.1.2. Обеспечена адресная поставка стационарных автоматизированных рабочих мест для оснащения структурных подразделений федеральных государственных учреждений медико-социальной экспертизы</t>
  </si>
  <si>
    <t>ОМ 3.5 Укрепление материально-технической базы учреждений медико-социальной экспертизы</t>
  </si>
  <si>
    <t>149 1006 0430590019 244</t>
  </si>
  <si>
    <t>Укрепление материально-технической базы учреждений медико-социальной экспертизы</t>
  </si>
  <si>
    <t>Мероприятие 2.1.3. Создание методики разработки и реализации региональной программы по формированию системы комплексной реабилитации и абилитации инвалидов, в том числе детей-инвалидов (типовая программа субъекта Российской Федерации)</t>
  </si>
  <si>
    <t>Методика разработки и реализации региональной программы по формированию системы комплексной реабилитации и абилитации инвалидов, в том числе детей-инвалидов (типовая программа субъекта Российской Федерации)</t>
  </si>
  <si>
    <t xml:space="preserve">Контрольное событие 2.1.3.1. Определена методика разработки и реализации региональной программы по формированию системы комплексной реабилитации и абилитации инвалидов, в том числе детей-инвалидов (типовая программа субъекта Российской Федерации)  </t>
  </si>
  <si>
    <t>Мероприятие 2.1.6. Разработка примерных нормативов обеспеченности реабилитационными организациями, в том числе оказывающими реабилитационные и абилитационные услуги инвалидам и детям-инвалидам</t>
  </si>
  <si>
    <t>Примерные нормативы обеспеченности реабилитационными организациями, в том числе оказывающими реабилитационные и абилитационные услуги детям-инвалидам</t>
  </si>
  <si>
    <r>
      <rPr>
        <sz val="11"/>
        <rFont val="Times New Roman"/>
        <family val="1"/>
        <charset val="204"/>
      </rPr>
      <t>01.01.2016</t>
    </r>
  </si>
  <si>
    <r>
      <rPr>
        <sz val="11"/>
        <rFont val="Times New Roman"/>
        <family val="1"/>
        <charset val="204"/>
      </rPr>
      <t>X</t>
    </r>
  </si>
  <si>
    <t>Профессиональный стандарт по социальной реабилиталогии и абилиталогии инвалидов, в том числе детей-инвалидов</t>
  </si>
  <si>
    <t xml:space="preserve">Контрольное событие 3.3.2.3.  Определены критерии, используемые федеральными государственными учреждениями медико-социальной экспертизы  при определении степени утраты профессиональной трудоспособности в результате несчастных случаев на производстве и профессиональных заболеваний </t>
  </si>
  <si>
    <t>Мероприятие 1.1.1. Актуализация положений, рекомендованных документов в строительстве в соответствии с требованиями законодательства в области проектирования и строительства, а также определение ответственности за неисполнение таких требований</t>
  </si>
  <si>
    <t>Контрольное событие 1.1.1.1. Опредлелены условия,предусматривающие усиление ответственности за нарушение требований Федерального закона "Технический регламент о безопасности зданий и сооружений" в части исполнения требований доступности для инвалидов приоритетных услуг в приоритетных сферах жизнедеятельности</t>
  </si>
  <si>
    <t>Мероприятие 1.1.2. Тиражирование и распространение во всех субъектах Российской Федерации проектных решений по переоборудованию объектов жилого фонда для проживания инвалидов и семей, имеющих детей-инвалидов</t>
  </si>
  <si>
    <t>Мероприятие 1.1.3. Проведение курсов повышения квалификации руководящих, педагогических работников и учебно-вспомогательного персонала по вопросам организации инклюзивного образования детей-инвалидов, инвалидов</t>
  </si>
  <si>
    <t>Контрольное событие 1.1.3.2. Заключен государственный контракт на проведение курсов повышения квалификации руководящих, педагогических работников и учебно-вспомогательного персонала образовательных организаций по вопросам организации инклюзивного образования детей-инвалидов, инвалидов</t>
  </si>
  <si>
    <t>Контрольное событие 1.1.3.3. Повышена квалификация руководящих, педагогических работников и учебно-вспомогательного персонала образовательных организаций по вопросам организации инклюзивного образования детей-инвалидов, инвалидов</t>
  </si>
  <si>
    <t>Мероприяите 1.1.4. Разработка и апробация  учебных пособий, в том числе мультимедийного сопровождения, по организации обучения инвалидов в дошкольных образовательных организациях, общеобразовательных организациях, профессиональных образовательных организациях и образовательных организациях высшего образования,  а также их апробация с участием глухих преподавателей – носителей русского жестового языка</t>
  </si>
  <si>
    <t>Мероприяите 1.1.5. Разработка и апробация учебного пособия, в том числе мультимедийного сопровождения, для обучения переводчиков русского жестового языка  в профессиональных образовательных организациях и образовательных организациях высшего образования</t>
  </si>
  <si>
    <t>Контрольное событие 1.1.5.1. Проведена апробация учебного пособия, содержащего мультимедийное сопровождение, для обучения переводчиков русского жестового языка в профессиональных образовательных организациях и образовательных организациях высшего образования</t>
  </si>
  <si>
    <t>Мероприятие 1.1.7. Разработка (актуализация) национальных стандартов в области формирования доступной среды с учетом принципа «универсального дизайна»</t>
  </si>
  <si>
    <t>Контрольное событие 1.1.7.1. Определены (актуализированы) национальные стандарты в области формирования доступной среды с учетом принципа «универсального дизайна»</t>
  </si>
  <si>
    <t>Контрольное событие 1.2.1.3. Заключены соглашения с субъектами Российской Федерации, предоставлены субсидии из федерального бюджета бюджетам субъектов Российской Федерации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</si>
  <si>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Контрольное событие 1.2.1.4. 
Обеспечена физическая доступность приоритетных объектов и услуг в приоритетных сферах жизнедеятельности инвалидов и других маломобильных групп населения в субъектах Российской Федерации</t>
  </si>
  <si>
    <t>Контрольное событие 1.2.1.6. 
Обеспечена поддержка учреждений спортивной направленности по адаптивной физической культуре и спорту в субъектах Российской Федерации</t>
  </si>
  <si>
    <t>Мероприятие 1.3.1. Разработка пособий, содержащих лексический минимум, в том числе мультимедийное сопровождение, для формирования базовых коммуникативных навыков у специалистов служб, ведомств и организаций, оказывающих услуги населению, для общения с инвалидами по слуху</t>
  </si>
  <si>
    <t>Контрольное событие 1.3.1.1. 
Проведена конкурсная процедура, заключен государственный контракт на оказание услуг по разработке пособий, содержащих лесический минимум в том числе мультимедийное сопровождение, для формирования базовых коммуникативных навыков у специалистов служб, ведомств и организаций, оказывающих услуги населению, для общения с инвалидами по слуху</t>
  </si>
  <si>
    <t>Контрольное событие 1.3.1.2. Определено пособие, содержащее лексический минимум, в том числе мультимедийное сопровождение, для формирования базовых коммуникативных навыков у специалистов служб, ведомств и организаций, оказывающих услуги населению, для общения с инвалидами по слуху</t>
  </si>
  <si>
    <t>Мероприятие 1.4.1. Обеспечение субтитрирования и тифлокомментирования наиболее выдающихся отреставрированных и оцифрованных фильмов прошлых лет для цифрового кинопоказа, включая подготовку мастер DVD - диска для последующего тиражирования</t>
  </si>
  <si>
    <t>Мероприятие 1.4.2. Создание электронной библиотеки нот, изданных рельефно-точечным шрифтом Брайля (ЭБН)</t>
  </si>
  <si>
    <t>Мероприятие 1.4.5. Субсидии издательствам и издающим организациям на реализацию социально значимых проектов, выпуск книг, изданий, в том числе учебников и учебных пособий, для инвалидов по зрению</t>
  </si>
  <si>
    <t>Контрольное событие 1.4.5.1. Выпущена книжная продукция для инвалидов по зрению, в том числе рельефно-точечным шрифтом Брайля, плоскопечатным крупно-шрифтовым способом</t>
  </si>
  <si>
    <t>Мероприятие 1.4.6. Субсидии редакциям печатных средств массовой информации и издающим организациям для инвалидов по зрению</t>
  </si>
  <si>
    <t>Контрольное событие 1.4.6.1. Выпущены периодические издания (газеты, журналы) для инвалидов по зрению, в том числе рельефно-точечным шрифтом Брайля, плоскопечатным крупно-шрифтовым способом</t>
  </si>
  <si>
    <t>Мероприятие 1.4.7. Субсидии редакциям печатных средств массовой информации и издающим организациям для инвалидов</t>
  </si>
  <si>
    <t>Контрольное событие 1.4.7.1. Выпущены периодические печатные издания (газеты, журналы) для инвалидов, широко освещающие проблемы людей с ограниченными физическими возможностями и способствующие их интеграции в общество</t>
  </si>
  <si>
    <t>Контрольное событие 2.1.1.1. Определена методика оценки региональной системы реабилитации и абилитации инвалидов, в том числе детей-инвалидов</t>
  </si>
  <si>
    <t xml:space="preserve">Контрольное событие 2.1.4.1. Сформированы требования к подготовке стандартов по организации реабилитации и абилитации инвалидов, в том числе детей-инвалидов, разрабатываемых субъектами Российской Федерации, и методики их оценки </t>
  </si>
  <si>
    <t>Контрольное событие 2.1.5.1.                 Установлены примерные штатные нормативы реабилитационных организаций социальной и профессиональной реабилитации инвалидов, в том числе детей-инвалидов</t>
  </si>
  <si>
    <t>Мероприятие 2.1.8. Разработка учебного пособия и методических рекомендаций по организации работы по социально-бытовой адаптации детей-инвалидов для образовательных организаций, реализующих адаптированные образовательные программы</t>
  </si>
  <si>
    <t>Контрольное событие 2.1.8.1. Определены механизмы обучения (повышения квалификации, переподготовки) специалистов образовательных организаций, реализующих адаптированные образовательные программы, и методические рекомендации по его реализации</t>
  </si>
  <si>
    <t xml:space="preserve">Контрольное событие 2.1.8.2. В субъекты Российской Федерации  направлены методические рекомендации по реализации программы обучения (повышения квалификации, переподготовки) специалистов образовательных организаций, реализующих адаптированные образовательные программы </t>
  </si>
  <si>
    <t>Мероприятие 2.1.9. Разработка классификаций и критериев для формирования заключений психолого-медико-педагогических комиссий</t>
  </si>
  <si>
    <t>Контрольное событие 2.1.9.1. Определены классификации и критерии для формирования заключений психолого-медико-педагогических комиссий</t>
  </si>
  <si>
    <t>Мероприятие 2.1.10. Совершенствование федерального статистического учета лиц с ограниченными возможностями здоровья и детей-инвалидов в системе образования</t>
  </si>
  <si>
    <t>Мероприятие 2.1.11. Разработка критериев для трудовых рекомендаций и формулировок таких рекомендаций, для применения учреждениями медико-социальной экспертизы при разработке индивидуальной программы реабилитации и абилитации</t>
  </si>
  <si>
    <t>Контрольное событие 2.1.11.1. Определены критерии для трудовых рекомендаций и формулировок таких рекомендаций, для применения учреждениями медико-социальной экспертизы при разработке индивидуальной программы реабилитации и абилитации</t>
  </si>
  <si>
    <t>Мероприятие 2.1.13. Разработка стандарта услуги по сопровождению инвалида при решении вопросов занятости с учетом нарушенных функций организма</t>
  </si>
  <si>
    <t>Контрольное событие 2.1.13.1. Определен стандарт услуги по сопровождению инвалида при решении вопросов занятости с учетом нарушенных функций организма</t>
  </si>
  <si>
    <t>Мероприятие 2.1.14. Разработка примерного положения организаций, обеспечивающих социальную занятость инвалидов трудоспособного возраста</t>
  </si>
  <si>
    <t>Контрольное событие 2.1.14.1. Сформировано примерное положение организаций, обеспечивающих социальную занятость инвалидов трудоспособного возраста</t>
  </si>
  <si>
    <t>Мероприятие 2.1.15. Разработка методических рекомендаций по выявлению признаков дискриминации инвалидов при решении вопросов занятости</t>
  </si>
  <si>
    <t>Контрольное событие 2.1.15.1. Определены методические рекомендации по выявлению признаков дискриминации инвалидов при решении вопросов занятости</t>
  </si>
  <si>
    <t>Контрольное событие 2.1.16.1. Определен порядок профориентации лиц с ограниченными возможностями здоровья и детей-инвалидов в общеобразовательных организациях, в том числе с использованием дистанционных технологий</t>
  </si>
  <si>
    <t>Мероприятие 2.1.17. Разработка учебно-методических комплектов для обучения детей-инвалидов в соответствии с федеральными государственными образовательными стандартами образования обучающихся с ограниченными возможностями здоровья</t>
  </si>
  <si>
    <t>Контрольное событие 2.1.17.1. Сформированы учебно-методические комплекты для обучения детей-инвалидов в соответствии с федеральными государственными образовательными стандартами образования обучающихся с ограниченными возможностями здоровья</t>
  </si>
  <si>
    <t>Мероприятие 2.1.18. Разработка профессионального стандарта по социальной реабилиталогии и абилиталогии инвалидов, в том числе детей-инвалидов</t>
  </si>
  <si>
    <t>Мероприятие 2.1.19. Разработка, апробация и внедрение образовательного стандарта по направлению подготовки (специальности) социальной реабилиталогии и абилиталогии инвалидов, в том числе детей-инвалидов</t>
  </si>
  <si>
    <t>Контрольное событие 2.1.19.1. Установлен образовательный стандарт по направлению подготовки (специальности) социальной реабилиталогии и абилиталогии инвалидов, в том числе детей-инвалидов</t>
  </si>
  <si>
    <t xml:space="preserve">Мероприятие 3.1.1. Разработка научно-обоснованных предложений по объективизации установления степени утраты профессиональной трудоспособности в результате несчастных случаев на производстве и профессиональных заболеваний </t>
  </si>
  <si>
    <t>Контрольное событие 3.1.1.1. Заключен государственный контракт на выполнение научно-исследовательской работы по теме: "Разработка научно-обоснованных предложений по объективизации установления степени утраты профессиональной трудоспособности в результате несчастных случаев на производстве и профессиональных заболевани"</t>
  </si>
  <si>
    <t>Мероприятие 3.1.2. Разработка методических рекомендаций по определению потребности инвалида в реабилитации и абилитации на основе оценки ограничения жизнедеятельности с учетом социально-бытовых, профессионально-трудовых и психологических данных</t>
  </si>
  <si>
    <t>Контрольное событие 3.1.2.1. Заключен государственный контракт на выполнение научно-исследовательской работы по теме разработка методических рекомендаций по определению потребности инвалида в реабилитации и абилитации на основе оценки ограничения жизнедеятельности с учетом социально-бытовых, профессионально-трудовых и психологических данных</t>
  </si>
  <si>
    <t>Контрольное событие 3.1.2.2. Сформированы методические рекомендации по определению потребности инвалида в реабилитации и абилитации на основе оценки ограничения жизнедеятельности с учетом социально-бытовых, профессионально-трудовых и психологических данных</t>
  </si>
  <si>
    <t>Контрольное событие 3.1.2.3. В Росстат представлены предложения по актуализации форм федерального статистического наблюдения за деятельностью федерального государсвтенного учреждения медико-социальной экспертизы</t>
  </si>
  <si>
    <t>Мероприятие 3.1.3. Проведение репрезентативных социологических исследований оценки уровня удовлетворенности граждан качеством предоставления государственной услуги по медико-социальной экспертизе</t>
  </si>
  <si>
    <t>Контрольное событие 3.4.1.3. Актуализирован порядок организации и деятельности федеральных государственных учреждений медико-социальной экспертизы</t>
  </si>
  <si>
    <t>Контрольное событие 3.1.4.2. Актуализирована форма направления на медико-социальную экспертизу организацией, оказывающей лечебно-профилактическую помощь</t>
  </si>
  <si>
    <t>Мероприятие 2.5.1. Cоздание на базе колледжей-интернатов, подведомственных Минтруду России, центра подготовки по обучению техников-протезистов подходам к протезированию и протезостроению</t>
  </si>
  <si>
    <t>Контрольное событие 2.5.1.1. Заключены государственные контракты на оказание услуг по поставке специализированного оборудования</t>
  </si>
  <si>
    <t>Контрольное событие 2.6.1.1.  Определено распределение субсидий из федерального бюджета бюджетам субъектов Российской Федерации, участвующим в пилотном проекте по отработке подходов к формированию системы комплексной реабилитации и абилитации инвалидов, в том числе детей-инвалидов, для реализации мероприятий, направленных на отработку подходов к формированию системы комплексной реабилитации и абилитации инвалидов, в том числе детей-инвалидов</t>
  </si>
  <si>
    <t>Контрольное событие 2.6.1.3.  Отработаны подходы к формированию системы комплексной реабилитации и абилитации инвалидов, в том числе детей-инвалидов</t>
  </si>
  <si>
    <t>Контрольное событие 2.6.1.4.  Определено распределение субсидий из федерального бюджета бюджетам субъектов Российской Федерации на реализацию мероприятий, включенных в программы субъектов Российской Федерации, разработанные на основе типовой программы субъекта Российской Федерации по формированию системы комплексной реабилитации и абилитации инвалидов, в том числе детей-инвалидов</t>
  </si>
  <si>
    <t>Меропряитияе 3.1.5. Организация деятельности рабочей группы по контролю за ходом реализации пилотного проекта по отработке подходов при апробации новых классификаций и критериев, используемых при осуществлении медико-социальной экспертизы детей</t>
  </si>
  <si>
    <t>Мероприятие 3.1.6. Внедрение электронной системы управления очередью в учреждениях медико-социальной экспертизы</t>
  </si>
  <si>
    <t>Мероприятие 3.1.7. Разработка (актуализация) национальных стандартов, направленных на совершенстование медико-социальной экспертизы</t>
  </si>
  <si>
    <t>Контрольное событие 3.1.7.1. Определены (актуализированы) национальные стандарты, направленные на совершенствование медико-социальной экспертизы</t>
  </si>
  <si>
    <t>Контрольное событие 3.3.1.2. Определены  классификации и критерии, используемые федеральными государственными учреждениями медико-социальной экспертизы при осуществлении медико-социальной экспертизы  граждан в возрасте до 18 лет</t>
  </si>
  <si>
    <t>Мероприятие 3.1.8. Формирование и ведение федерального реестра инвалидов</t>
  </si>
  <si>
    <r>
      <rPr>
        <sz val="11"/>
        <rFont val="Times New Roman"/>
        <family val="1"/>
        <charset val="204"/>
      </rPr>
      <t>01.01.2017</t>
    </r>
  </si>
  <si>
    <r>
      <rPr>
        <sz val="11"/>
        <rFont val="Times New Roman"/>
        <family val="1"/>
        <charset val="204"/>
      </rPr>
      <t>не указан</t>
    </r>
  </si>
  <si>
    <t>Контрольное событие 3.1.8.1. Введена в эксплуатацию федеральная информационная система "Федеральный реестр инвалидов"</t>
  </si>
  <si>
    <t>Контрольное событие 2.1.6.1. Определены примерные нормативы обеспеченности субъектов Российской Федерации организациями, предоставляющими реабилитационные и абилитационные услуги инвалидам, в том числе детям-инвалидам</t>
  </si>
  <si>
    <t>Мероприятие 2.1.20. Создание Федерального ресурсного центра по развитию системы комплексного сопровождения детей с интеллектуальными нарушениями, с тяжелыми множественными нарушениями развития</t>
  </si>
  <si>
    <t>Мероприятие 2.1.21. Организация деятельности рабочей группы по контролю за подготовкой и реализацией пилотного проекта по отработке подходов к формированию системы комплексной реабилитации и абилитации инвалидов, в том числе детей-инвалидов</t>
  </si>
  <si>
    <t>Контрольное событие 2.1.21.2. Организована деятельность рабочей группы по контролю за подготовкой и реализацией пилотного проекта по отработке подходов к формированию системы комплексной реабилитации и абилитации инвалидов, в том числе детей-инвалидов</t>
  </si>
  <si>
    <t>Мероприятие 2.1.23. Актуализация и разработка стандартов по организации основных направлений реабилитации и абилитации инвалидов, в том числе детей-инвалидов</t>
  </si>
  <si>
    <t>Контрольное событие 2.1.23.1. Определены (актуализированы) примерные стандарты по организации основных направлений реабилитации и абилитации инвалидов, в том числе детей-инвалидов</t>
  </si>
  <si>
    <t>Мероприятие 2.1.28. Разработка (актуализация) национальных стандартов в области технических средств реабилитации и специальных средств для самообслуживания и ухода</t>
  </si>
  <si>
    <t>Контрольное событие 2.1.28.2. Определены (актуализированы) национальные стандарты в области технических средств реабилитации и специальных средств для самообслуживания и ухода</t>
  </si>
  <si>
    <t>Контрольное событие 2.2.1.1. Создана сеть базовых профессиональных образовательных организаций, обеспечивающих поддержку региональных систем инклюзивного профессионального образования инвалидов в субъектах Российской Федерации</t>
  </si>
  <si>
    <t>Мероприятие 2.2.2. Создание ресурсных учебно-методических центров по обучению инвалидов и лиц с ограниченными возможностями на базе образовательных организаций высшего образования (не менее 21 центра)</t>
  </si>
  <si>
    <t>Контрольное событие 2.2.2.1. Создана сеть ресурсных учебно-методических центров по обучению инвалидов и лиц с ограниченными возможностями на базе образовательных организаций высшего образования</t>
  </si>
  <si>
    <t>Мероприятие 2.2.3. Проведение репрезентативных социологических исследований оценки уровня удовлетворенности граждан качеством предоставления государственной услуги по обеспечению инвалидов техническими средствами реабилитации, от общего числа граждан, получивших технические средства реабилитации</t>
  </si>
  <si>
    <t>Мероприятие 2.2.4. 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</si>
  <si>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Контрольное событие 2.2.4.2. Перечислены 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</si>
  <si>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Мероприятие 2.2.5. Предоставление из федерального бюджета субсидий стационарам сложного протезирования на оплату дней пребывания инвалидов в стационарах</t>
  </si>
  <si>
    <t>Мероприятие 2.2.6. Обеспечение инвалидов техническими средствами реабилитации, включая изготовление и ремонт протезно-ортопедических изделий</t>
  </si>
  <si>
    <t>Контрольное событие 2.2.6.1. Оказана услуга по предоставлению инвалидам технических средств реабилитации, включая изготовление и ремонт протезно-ортопедических изделий</t>
  </si>
  <si>
    <t>Мероприятие 2.2.7. Выплата компенсации инвалидам страховых премий по договорам обязательного страхования гражданской ответственности владельцев транспортных средств</t>
  </si>
  <si>
    <t>Контрольное событие 2.2.7.1. Произведены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</si>
  <si>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Мероприятие 2.3.1. Обучение (повышение квалификации, переподготовка) специалистов образовательных организаций, реализующих адаптированные образовательные программы в части реализации учебного пособия по социально-бытовой адаптации </t>
  </si>
  <si>
    <t xml:space="preserve">Мероприятие 2.3.2. Обучение специалистов психолого-медико-педагогических комиссий новым классификациям и критериям для формирования заключений </t>
  </si>
  <si>
    <t>Контрольное событие 2.3.2.1. Заключен государственный контракт на проведение курсов повышения квалификации специалистов психолого-медико-педагогических комиссий новым классификациям и критериям для формирования заключений</t>
  </si>
  <si>
    <t>Мероприятие 2.3.3. Повышение квалификации специалистов методического и методологического федерального центра по комплексной реабилитации и абилитации инвалидов и детей-инвалидов, в том числе зарубежная стажировка</t>
  </si>
  <si>
    <t>Контрольное событие 2.3.3.1. Заключены государственные контраты на оказание услуг по повышению квалификации специалистов методического и методологического федерального центра по комплексной реабилитации и абилитации инвалидов и детей-инвалидов, в том числе зарубежная стажировка</t>
  </si>
  <si>
    <t>Контрольное событие 2.3.3.2. Повышена квалификация специалистов методического и методологического федерального центра по комплексной реабилитации и абилитации инвалидов и детей-инвалидов, в том числе проведена зарубежная стажировка</t>
  </si>
  <si>
    <t>Мероприятие 2.4.1. Информационная и организационная поддержка программы развития «Abilympics» в части  создания новой эффективной системы профессиональной ориентации, мотивации, социальной реабилитации и трудоустройства людей с инвалидностью</t>
  </si>
  <si>
    <t>Контрольное событие 2.4.1.1. Заключен государственный контракт на оказание услуг по разработке и реализации эффективной системы профессиональной ориентации и мотивации людей с инвалидностью к получению рабочих профессий через организацию системы конкурсов профессионального мастерства для людей с инвалидностью с учетом передового международного опыта Международной Федерации Абилимпикс (International Abilympic Federation)</t>
  </si>
  <si>
    <t>Мероприятие 2.4.2. Предоставление из федерального бюджета субсидий на государственную поддержку общероссийских общественных организаций инвалидов</t>
  </si>
  <si>
    <t xml:space="preserve">Контрольное событие 2.4.2.1. Принято распоряжение Правительства Российской Федерации о распределении субсидий из федерального бюджета на государственную поддержку общероссийских общественных организаций инвалидов, заключены соглашения с общероссийскими общественными организациями инвалидов в соответствии с указанным распоряжением </t>
  </si>
  <si>
    <t>Контрольное событие 2.4.2.2. Оказана финансовая поддержка  общероссийским общественным организациям инвалидов на реализацию мероприятий, направленных на решение социальных проблем инвалидов в целях реабилитации и социальной интеграции инвалидов, а также на укрепление материально-технической базы этих организаций</t>
  </si>
  <si>
    <t>Мероприятие 2.4.3. Поддержка программ общественных организаций инвалидов по содействию трудоустройству инвалидов на рынке труда и обеспечению доступности рабочих мест</t>
  </si>
  <si>
    <t>Контрольное событие 2.4.3.1. Определено распределение субсидий из федерального бюджета на поддержку программ общественных организаций инвалидов по содействию трудоустройству инвалидов на рынке труда, в том числе созданию рабочих мест и обеспечению доступности рабочих мест</t>
  </si>
  <si>
    <t>Контрольное событие 2.4.3.2. Заключены соглашения с общественными организациями инвалидов, предоставлены субсидии из федерального бюджета на поддержку программ общественных организаций инвалидов по содействию в трудоустройстве инвалидов на созданные общественными организациями инвалидов рабочие места, доступные для инвалидов</t>
  </si>
  <si>
    <t>Контрольное событие 2.4.3.3. Трудоустроены инвалиды на созданные общественными организациями инвалидов рабочие места, доступные для инвалидов</t>
  </si>
  <si>
    <t>Контрольное событие 2.4.4.1. Оказана государственная поддержка отельным общественным и иным некоммерческим организациям в части поддержки реабилитационных центров для инвалидов, а также школ подготовки собак-проводников</t>
  </si>
  <si>
    <t>Контрольное событие 3.1.1.2. Определенны критерии установления степени утраты общей трудоспособности в результате несчастных случаев на производстве и профессиональных заболеваний</t>
  </si>
  <si>
    <t>Мероприятие 2.1.7. Разработка типовой программы по сопровождению инвалидов молодого возраста при трудоустройстве в рамках мероприятий по содействию занятости населения</t>
  </si>
  <si>
    <t>Разработка (актуализация) национальных стандартов в области формирования доступной среды (межгосударственные и национальные стандарты)</t>
  </si>
  <si>
    <t>Повышение квалификации руководящих, педагогических работников и учебно-вспомогательного персонала по вопросам организации инклюзивного образования детей-инвалидов, инвалидов</t>
  </si>
  <si>
    <t>– пособия, содержащие лексический минимум, в том числе мультимедийное сопровождение, для формирования базовых коммуникативных навыков у специалистов служб, ведомств и организаций, оказывающих услуги населению  , для общения с инвалидами по слуху.</t>
  </si>
  <si>
    <t xml:space="preserve">– объективная оценка готовности общества к интеграции инвалидов, а также оценка инвалидов о доступности приоритетных объектов и услуг в приоритетных сферах жизнедеятельности;
– объективная оценка гражданами Российской Федерации вклада инвалидов в развитие общества;
– преодоление неблагоприятного социального положения инвалидов, расширение их участия в гражданской, политической, экономической и культурной жизни наравне с другими членами общества.
</t>
  </si>
  <si>
    <t xml:space="preserve">– методика оценки региональной системы реабилитации и абилитации инвалидов, в том числе детей-инвалидов;
– типовые нормативные правовые акты по организации межведомственного взаимодействия реабилитационных организаций, обеспечивающего раннюю помощь, преемственность в работе с инвалидами, в том числе детьми-инвалидами и сопровождение;
– методика разработки и реализации региональной программы по формированию системы комплексной реабилитации и абилитации инвалидов, в том числе детей-инвалидов (типовая программа субъекта Российской Федерации);
– требования к подготовке стандартов по организации реабилитации и абилитации инвалидов, в том числе детей-инвалидов, разрабатываемых субъектами Российской Федерации, и методики их оценки методическим и методологическим федеральным центром по комплексной реабилитации и абилитации инвалидов и детей-инвалидов;
– примерные штатные нормативы реабилитационных организаций социальной и профессиональной ;реабилитации инвалидов, в том числе детей-инвалидов;
– примерные нормативы обеспеченности реабилитационными организациями, в том числе оказывающими реабилитационные и абилитационные услуги детям-инвалидам;
– типовая программа  по сопровождению инвалидов молодого возраста  для использования в субъектах Российской Федерации  (будет носить рекомендательный характер);
– учебное пособие и методических рекомендаций по организации работы по социально-бытовой адаптации детей-инвалидов для образовательных организаций, реализующих адаптированные образовательные программы;
– классификации и критерии по формированию заключений психолого-медико-педагогических комиссий;
– актуализация федерального статистического учета лиц с ограниченными возможностями здоровья и детей-инвалидов в системе образования;
– критерии и формулировки трудовых рекомендаций, для применения учреждениями медико-социальной экспертизы при разработке индивидуальной программы реабилитации и абилитации;
– методические рекомендации для специалистов органов службы занятости по организации работы с инвалидами, в том числе оценке значимости нарушенных функций организма инвалида для выполнения трудовых функций;
– стандарт услуги по сопровождению инвалида при решении вопросов занятости с учетом нарушенных функций организма;
– примерное положение организаций, обеспечивающих социальную занятость инвалидов трудоспособного возраста;
– методические рекомендации по выявлению признаков дискриминации инвалидов при решении вопросов занятости;
– порядок профориентации лиц с ограниченными возможностями здоровья и детей-инвалидов в организациях общего образования;
– реализация мероприятий, позволяющих обеспечивать комплексную помощь в части получения детьми-инвалидами доступного качественного образования;
– профессиональный стандарт по социальной реабилиталогии и абилиталогии инвалидов, в том числе детей-инвалидов;
– образовательный стандарт по направлению подготовки (специальности) социальной реабилиталогии и абилиталогии инвалидов, в том числе детей-инвалидов;
– комплексное сопровождение детей с интеллектуальными нарушениями и с тяжелыми множественными нарушениями развития;
– организация деятельности рабочей группы по контролю за ходом пилотного проекта по формированию системы комплексной реабилитации и абилитации инвалидов;
– выпуск универсального справочника по трудоустройству инвалидов с различными ограничениями возможностей здоровья и его ежегодная актуализация;
– разработаны стандарты по организации основных направлений реабилитации и абилитации, в том числе детей-инвалидов;
– создание методического и методологического федерального центра по комплексной реабилитации и абилитации инвалидов и детей-инвалидов ;
– методика разработки программ и учебных планов занятий физической культурой и спортом для инвалидов и лиц с ограниченными возможностями здоровья;
– методика разработки программ и учебных планов занятий физической культурой и спортом для инвалидов и лиц с ограниченными возможностями здоровья;
– примерная модель межведомственного взаимодействия реабилитационных организаций, обеспечивающая принцип ранней поощи, преемственность в работе с инвалидами, в том числе детьми-инвалидами, и их сопровождение;
– разработка (актуализация) национальных стандартов в области технических средств реабилитации и специальных средств для самообслуживания и ухода.
</t>
  </si>
  <si>
    <t xml:space="preserve">– создание в субъектах Российской Федерации  базовых профессиональных образовательных организаций, обеспечивающих поддержку региональных систем инклюзивного профессионального образования инвалидов (не менее 85 организаций);
– создание ресурсных учебно-методических центров по обучению инвалидов и лиц с ограниченными возможностями на базе образовательных организаций высшего образования (не менее 21 центра);
– объективная оценка уровня удовлетворенности граждан качеством предоставления государственной услуги по  обеспечению инвалидов техническими средствами реабилитации, от общего числа граждан, получивших технические средства реабилитации;
– оптимальное функционирование учреждений системы реабилитационной индустрии;
– реализация права инвалидов на реабилитацию;
– реализация права инвалидов на обеспечение техническими средствами реабилитации;
– выплата компенсации инвалидам страховых премий по договорам обязательного страхования гражданской ответственности владельцев транспортных средств.
</t>
  </si>
  <si>
    <t xml:space="preserve">Обучение специалистов психолого-медико-педагогических комиссий новым классификациям и критериям для формирования заключений  
</t>
  </si>
  <si>
    <t xml:space="preserve">повышение квалификации, переподготовка специалистов образовательных организаций, реализующих адаптированные образовательные программы в части реализации учебного пособия по социально-бытовой адаптации </t>
  </si>
  <si>
    <t xml:space="preserve">– проведение конкурсов профессионального мастерства "Abilympics", создание эффективной систем профессиональной ориентации и мотивации инвалидов к получению рабочих профессий, социальная реабилитация и содействие трудоустройству инвалидов;
– обеспечение уставной деятельности общероссийских общественных организаций инвалидов;
– содействие трудоустройству инвалидов на рынке труда и обеспечение доступности рабочих мест;
– финансовая поддержка отельных общественных и социальноориентированных некоммерческих организаций, осуществляющих деятельность по социальной поддержке и защите граждан.
</t>
  </si>
  <si>
    <t xml:space="preserve">– выявление рисков при  апробации новых подходов к проведению медико-социальной экспертизы в части установления инвалидности детям; 
– выявление рисков при апробации новых подходов к  установлению степени утраты профессиональной трудоспособности в результате несчастных случаев на производстве и профессиональных заболеваний.
</t>
  </si>
  <si>
    <t xml:space="preserve"> 30.06.2017 30.06.2018
30.06.2019</t>
  </si>
  <si>
    <t xml:space="preserve">Мероприятие 1.2.2. Организационно-методическое сопровождение и отбор программ субъектов Российской Федерации, разработанных на основе примерной программы субъекта Российской Федерации  на очередной год по обеспечению доступности приоритетных объектов и услуг в приоритетных сферах жизнедеятельности инвалидов и других маломобильных групп населения с целью получения субсидии  из федерального бюджета бюджетам субъектов Российской Федерации на софинансирование расходов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t>
  </si>
  <si>
    <t xml:space="preserve">30.09.2017
30.09.2018
30.09.2019
</t>
  </si>
  <si>
    <t>01.08.2017
01.08.2018
01.08.2019</t>
  </si>
  <si>
    <t>30.06.2018
30.06.2019</t>
  </si>
  <si>
    <t>Мероприятие 3.1.4. Организация электронного взаимодействия по направлению медицинскими организациями формы № 088/у- 06 в учреждения медико-социальной экспертизы для последующего освидетельствования граждан и направления  результатов освидетельствования учреждениями медико-социальной экспертизы в медицинские организации</t>
  </si>
  <si>
    <t>Контрольное событие 3.5.1.2. Учреждения медико-социальной экспертизы обеспечены специальным диагностическим оборудованием</t>
  </si>
  <si>
    <t>30.04.2017 30.04.2018 30.04.2019</t>
  </si>
  <si>
    <t>Контрольное событие 3.2.1.1. Проведено обучение (подготовка, переподготовка, повышение квалификации) специалистов учреждений медико-социальной экспертизы</t>
  </si>
  <si>
    <t>31.12.2017
30.06.2018
30.06.2019</t>
  </si>
  <si>
    <t>31.12.2017 
31.12.2018 31.12.2019</t>
  </si>
  <si>
    <t>149 1006 0410390019 244</t>
  </si>
  <si>
    <t>149 1006 0410590019 244</t>
  </si>
  <si>
    <t>Контрольное событие 1.2.2.1. Определены  программы субъектов Российской Федерации,софинансируемые из федерального бюджета в очередном финансовом году</t>
  </si>
  <si>
    <t>135 1202 0410465020 812</t>
  </si>
  <si>
    <t>135 1202 0410465010 812</t>
  </si>
  <si>
    <t>135 1202 0410464990 812</t>
  </si>
  <si>
    <t>Мероприятие 1.4.4. Предоставление субсидий телерадиовещательным организациям АО "Первый канал" и АО "Телекомпания НТВ",  на возмещение затрат на приобретение и ввод в эксплуатацию программно-аппаратных комплексов для организации скрытого субтитрирования на общероссийских обязательных общедоступных телеканалах "Первый канал" и "Телекомпания НТВ"</t>
  </si>
  <si>
    <t>Контрольное событие 1.4.4.2. Заключены соглашения о предоставлении субсидий телерадиовещательным организациям</t>
  </si>
  <si>
    <t>Контрольное событие 1.4.4.3. Организовано скрытое субтитрирование на общероссийских обязательных общедоступных телеканалах</t>
  </si>
  <si>
    <t xml:space="preserve">– обновление норм обеспечения доступности зданий и сооружений для инвалидов и других маломобильных групп населения при проектировании и строительстве;
– организация работы с органами исполнительной власти  субъектов Российской Федерации по применению проектных решений по переоборудованию объектов жилого фонда для проживания инвалидов и семей, имеющих детей-инвалидов;
– повышение квалификации педагогических работников, профессорско-преподавательского состава и учебно-вспомогательного персонала по вопросам организации инклюзивного образования детей-инвалидов, инвалидов;
– учебные пособия, в том числе мультимедийноое сопровождение, по организации обучения инвалидов в дошкольных образовательных организациях, общеобразовательных организациях, профессиональных образовательных организациях и образовательных организациях высшего образования;
– учебное пособие, в том числе мультимедийное сопровождение, для обучения переводчиков русского жестового языка в профессиональных образовательных организациях и образовательных организациях высшего образования;
– создание в 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образовательных организаций специальным, в том числе учебным, реабилитационным, компьютерным оборудованием и автотранспортом;
– разработка (актуализация) национальных стандартов в области формирования доступной среды (межгосударственные и национальные стандарты)
</t>
  </si>
  <si>
    <t>Создание в 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образовательных организаций специальным, в том числе учебным, реабилитационным, компьютерным оборудованием и автотранспортом</t>
  </si>
  <si>
    <t>172 0401 0410199999 244</t>
  </si>
  <si>
    <t>Проведение конкурсов профессионального мастерства "Abilympics"; создание эффективной системы профессиональной ориентации и мотивации инвалидов к получению рабочих профессий; социальная реабилитация и содействие трудоустройству инвалидов</t>
  </si>
  <si>
    <t>25.01.2017
25.01.2018
25.01.2019</t>
  </si>
  <si>
    <t xml:space="preserve"> Контрольное событие 3.1.6.1.Определен порядок организации автоматического распределения заявлений по обжалованию решений бюро (главного бюро) медико-социальной экспертизы в вышестоящие учреждения медико-социальной экспертизы </t>
  </si>
  <si>
    <t>Контрольное событие 3.1.6.2. Определен перечень целей визита граждан для получения государственной услуги по медико-социальной экспертизе в электронной системе управления очередью при непосредственном обращении в учреждения медико-социальной экспертизы</t>
  </si>
  <si>
    <t>Контрольное событие 3.1.6.3.Определены норматив и условия оснащения учреждений медико-социальной экспертизы оборудованием, обеспечивающим управление электронной очередью</t>
  </si>
  <si>
    <t>Контрольное событие 3.1.6.4. Учреждения медико-социальной  экспертизы оснащены оборудованием с целью оптимизации  управления потоком посетителей, повышение качества предоставления государственной услуги по проведению медико-социальной экспертизы, обеспечение информирования граждан по вопросам проведения медико-социальной экспертизы</t>
  </si>
  <si>
    <t>Мероприяите 1.1.6. Организационно-методическое сопровождение мероприятий по созданию в 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образовательных организаций специальным, в том числе учебным, реабилитационным, компьютерным оборудованием и автотранспортом</t>
  </si>
  <si>
    <t>Контрольное событие 1.1.6.2. Проведен мониторинг   мероприятий по созданию в  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образовательных организаций специальным, в том числе учебным, реабилитационным, компьютерным оборудованием и автотранспортом</t>
  </si>
  <si>
    <t>Контрольное событие 2.3.2.2. Определены классификации и критерии, применяемые для формирования заключений психолого-медико-педагогических комиссий</t>
  </si>
  <si>
    <t>Контрольное событие 1.4.2.1. Сформирована электронная библиотека нот, изданных рельефно-точечным шрифтом Брайля</t>
  </si>
  <si>
    <t>2.6.2</t>
  </si>
  <si>
    <t>Отработка подходов по формированию системы комплексной реабилитации и абилитации инвалидов, в том числе детей-инвалидов, на уровне субъекта Российской Федерации</t>
  </si>
  <si>
    <t>Контрольное событие 2.6.2.1. Определены и сформированы  подходы к формированию системы комплексной реабилитации и абилитации инвалидов, в том числе детей-инвалидов, на уровне субъектов Российской Федераци</t>
  </si>
  <si>
    <t>Мероприятие 3.2.2. Проведение конференций по проблемам медико-социальной экспертизы и реабилитации</t>
  </si>
  <si>
    <t>Контрольное событие 3.2.2.1. Проведены конференции по проблемам медико-социальной экспертизы и реабилитации</t>
  </si>
  <si>
    <t>149 1006 04302 90059 612</t>
  </si>
  <si>
    <t>Мероприятие 3.2.1. Обучение (подготовка, переподготовка, повышение квалификации) специалистов учреждений медико-социальной экспертизы</t>
  </si>
  <si>
    <t>Контрольное событие 3.5.2.2. Учреждения медико-социальной экспертизы обеспечены специальным диагностическим оборудованием</t>
  </si>
  <si>
    <t>ОМ 2.5 Реализация мероприятий, направленных на формирование современной отечественной отрасли производства товаров для инвалидов, в том числе средств реабилитации*</t>
  </si>
  <si>
    <t>Сиэрра Е.О. (Министерство строительства и жилищно-коммунального хозяйства Российской Федерации), заместитель Министра</t>
  </si>
  <si>
    <t>Контрольное событие 1.1.2.1. Подготовлены проектные и типовые решения по переоборудованию объектов жилого фонда для проживания инвалидов и семей, имеющих детей-инвалидов распространены во всех субъектах Российской Федерации</t>
  </si>
  <si>
    <t xml:space="preserve">Контрольное событие 1.1.3.1. Определены требования к содержанию программы подготовки ассистента (помощника), оказывающего обучающимся с ограниченными возможностями здоровья и инвалидностью необходимую техническую помощь </t>
  </si>
  <si>
    <t>Контрольное событие 1.1.6.1. Заключены государственные контракты на осуществление мониторинга мероприятий по созданию в  образовательных организациях условий для инклюзивного образования детей-инвалидов, в том числе по созданию универсальной безбарьерной среды для беспрепятственного доступа и оснащение образовательных организаций специальным, в том числе учебным, реабилитационным, компьютерным оборудованием и автотранспортом</t>
  </si>
  <si>
    <t xml:space="preserve">Гусенкова А.В. (Министерство труда и социальной защиты Российской Федерации), Директор Департамента по делам инвалидов </t>
  </si>
  <si>
    <t xml:space="preserve"> - обеспечение беспрепятственного доступа к объектам и услугам в приоритетных сферах жизнедеятельности инвалидов и других маломобильных групп населения в субъектах Российской Федерации;
– повышение эффективности планирования и реализации мероприятий программ субъектов Российской Федерации, направленных на  обеспечение доступности приоритетных объектов и услуг в приоритетных сферах жизнедеятельности инвалидов и других маломобильных групп населения;
- создание условий для получения детьми-инвалидами образования в системе обычных образовательных организаций;
-укрепление материально-технической базы учреждений спортивной направленности по адаптивной физической культуре и спорту в субъектах Российской Федерации;
-оказание поддержки за счет средств федерального бюджета учреждениям дополнительного образования
</t>
  </si>
  <si>
    <t>Контрольное событие 1.2.1.2. Утверждено распределение субсидий  из федерального бюджета бюджетам субъектов Российской Федерации на софинансирование расходов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</si>
  <si>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 xml:space="preserve">Сильянов Е.А. (Министерство образования и науки Российской Федерации), Директор Департамента государственной политики в сфере защиты прав детей    
Томилова М.В. (Министерство спорта Российской Федерации), заместитель Министра </t>
  </si>
  <si>
    <t xml:space="preserve">Контрольное событие 1.2.1.5. 
Созданы условия для получения детьми-инвалидами качественного образования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в соответствии с заключенными соглашениями </t>
  </si>
  <si>
    <t xml:space="preserve">Томилова М.В. (Министерство спорта Российской Федерации), заместитель Министра </t>
  </si>
  <si>
    <t>Пособия, содержащие лексический минимум, в том числе мультимедийное сопровождение, для формирования базовых коммуникативных навыков у специалистов служб, ведомств и организаций, оказывающих услуги населению, для общения с инвалидами по слуху</t>
  </si>
  <si>
    <t xml:space="preserve">– субтитрирование и тифлокоментирование наиболее выдающихся отреставрированных и оцифрованных фильмов прошлых лет;
– формирование электронной библиотеки нот, изданных рельефно-точечным шрифтом Брайля (ЭБН) - 15 тысяч страниц электронных версий нот;
– реализация права инвалидов по слуху на доступ к информации в формате телевизионных программ;
– государственная финансовая поддержка выпуска книжной продукции для инвалидов по зрению, в том числе выполненных рельефно-точечным шрифтом Брайля, плоскопечатным крупно-шрифтовым способом;
– государственная финансовая поддержка выпуска периодических изданий (газет, журналов) для инвалидов по зрению, в том числе выполненных рельефно-точечным шрифтом Брайля, плоскопечатным крупно-шрифтовым способом;
– реализация права инвалидов на доступ к информации;       обеспечение бесперебойного выпуска периодических печатных изданий для инвалидов, которые широко освещают проблемы людей с ограниченными физическими возможностями, способствуют их интеграции в общество;
– оперативное предоставление актуальной информации в доступном для инвалидов формате по вопросам защиты прав инвалидов;
– обеспечение эксплуатации интернет-портала.
</t>
  </si>
  <si>
    <t xml:space="preserve">Аристархов В.В. (Министерство культуры Российской Федерации), Первый заместитель Министра </t>
  </si>
  <si>
    <t>Пуля Ю.С. (Федеральное агентство по печати и массовым коммуникациям) начальник Управления периодической печати, книгоиздания и полиграфии</t>
  </si>
  <si>
    <t>Пуля Ю.С. (Федеральное агентство по печати и массовым коммуникациям) Начальник Управления периодической печати, книгоиздания и полиграфии</t>
  </si>
  <si>
    <t>Обеспечение эксплуатации интернет-портала государственной программы "Доступная среда" "Жить вместе" (zhitvmeste.ru)</t>
  </si>
  <si>
    <t>Гусенкова А.В. (Министерство труда и социальной защиты Российской Федерации), Директор Департамента по делам инвалидов</t>
  </si>
  <si>
    <t>Методика оценки региональной системы реабилитации и абилитации инвалидов, в том числе детей-инвалидов</t>
  </si>
  <si>
    <t>Примерный порядок организации межведомственного взаимодействия реабилитационных организаций, обеспечивающего раннюю помощь, преемственность в работе с инвалидами, в том числе детьми-инвалидами, и их сопровождение</t>
  </si>
  <si>
    <t>Контрольное событие 2.1.2.1. Определен примерный порядок организации межведомственного взаимодействия реабилитационных организаций, обеспечивающего систему комплексной реабилитации инвалидов, раннюю помощь, преемственность в работе с инвалидами, в том числе детьми-инвалидами, и их сопровождение</t>
  </si>
  <si>
    <t>Типовая программа  по сопровождению инвалидов молодого возраста  при трудоустройстве</t>
  </si>
  <si>
    <t>Контрольное событие 2.1.7.1. Определена типовая программа по сопровождению инвалидов молодого возраста при трудоустройстве в рамках мероприятий по содействию занятости населения</t>
  </si>
  <si>
    <t>Учебное пособие и методические рекомендации по организации работы по социально-бытовой адаптации детей-инвалидов для образовательных организаций, реализующих адаптированные образовательные программы</t>
  </si>
  <si>
    <t>Мероприятие 2.1.12. Разработка и внедрение методических рекомендаций для специалистов органов службы занятости по организации работы с инвалидами, в том числе по оценке значимости нарушенных функций организма инвалида для выполнения трудовых функций</t>
  </si>
  <si>
    <t>Контрольное событие 2.1.15.2. Подготовлен проект постановления Правительства Российской Федерации, предусматривающий внесение изменений в положение о Федеральной службе по труду и занятости в части отнесения выявления фактов дискриминации инвалидов при решении вопросов занятости к полномочиям Роструда</t>
  </si>
  <si>
    <t>Реализация мероприятий, позволяющих обеспечивать комплексную помощь в части получения детьми-инвалидами доступного качественного образования</t>
  </si>
  <si>
    <t xml:space="preserve">Маслова М.С.  (Министерство труда и социальной защиты Российской Федерации), Директор Департамента оплаты труда, трудовых отношений и социального партнерства </t>
  </si>
  <si>
    <t xml:space="preserve">Контрольное событие 2.1.18.1. Определен профессиональный стандарт по социальной реабилиталогии и абилиталогии инвалидов, в том числе детей-инвалидов </t>
  </si>
  <si>
    <t>Контрольное событие 2.1.19.2. Обеспечены апробация и внедрение образовательного стандарта по направлению подготовки (специальности) социальной реабилиталогии и абилиталогии инвалидов, в том числе детей-инвалидов</t>
  </si>
  <si>
    <t>Контрольное событие 2.1.20.1. Создан Федеральный ресурсный центр по развитию системы комплексного сопровождения детей с интеллектуальными нарушениями, с тяжелыми множественными нарушениями развития</t>
  </si>
  <si>
    <t>Контрольное событие 2.1.20.2. Обеспечено комплексное сопровождение детей с интеллектуальными нарушениями, с тяжелыми множественными нарушениями развития</t>
  </si>
  <si>
    <t>Организация деятельности рабочей группы по контролю за ходом пилотного проекта по формированию системы комплексной реабилитации и абилитации инвалидов, в том числе детей-инвалидов</t>
  </si>
  <si>
    <t>Мероприятие 2.1.22. Разработка (актуализация) сборника по трудоустройству инвалидов, сформированного на основе успешно реализованных региональных практик и мероприятий, осуществляемых, в том числе социально ориентированными некоммерческими организациями</t>
  </si>
  <si>
    <t>Контрольное событие 2.1.22.1. Распространен в субъектах Российской Федерации сборник по трудоустройству инвалидов</t>
  </si>
  <si>
    <t>Контрольное событие 2.1.22.2. Актуализирован сборник по трудоустройству инвалидов, сформированный на основе успешно реализованных региональных практик и мероприятий, осуществляемых, в том числе социально ориентированными некоммерческими организациями</t>
  </si>
  <si>
    <t>Разработаны стандарты по организации основных направлений реабилитации и абилитации инвалидов, в том числе детей-инвалидов</t>
  </si>
  <si>
    <t>Мероприятие 2.1.24. Создание методического и методологического федерального центра по комплексной реабилитации и абилитации инвалидов и детей-инвалидов (создание центра планируется поэтапно)</t>
  </si>
  <si>
    <t>Контрольное событие 2.1.24.1.Обеспечена деятельность методического и методологического  центра по комплексной реабилитации и абилитации инвалидов и детей-инвалидов посредством  разработки, актуализации и внедрения стандартов по основным направлениям реабилитации и абилитации инвалидов и детей-инвалидов</t>
  </si>
  <si>
    <t>Мероприятие 2.1.25. Разработка примерных адаптированных образовательных программ физической культуры для инвалидов и лиц с ограниченными возможностями здоровья (в соответствии с ограничениями жизнедеятельности) с использованием средств адаптивной физической культуры и адаптивного спорта и методических рекомендаций по их реализации в профессиональных образовательных организациях и образовательных организациях высшего образования</t>
  </si>
  <si>
    <t>Контрольное событие 2.1.25.2. Проведена апробация  примерной адаптированной образовательной программы  физической культуры для инвалидов и лиц с ограниченными возможностями здоровья (в соответствии с ограничениями жизнедеятельности) с использованием средств адаптивной физической культуры и адаптивного спорта в профессиональных образовательных организациях и образовательных организациях высшего образования</t>
  </si>
  <si>
    <t>Мероприятие 2.1.26. Разработка примерных адаптированных образовательных программ физической культуры для инвалидов и лиц с ограниченными возможностями здоровья (в соответствии с ограничениями жизнедеятельности) с использованием средств адаптивной физической культуры и адаптивного спорта и методических рекомендаций по их реализации в дошкольных образовательных организациях и общеобразовательных организациях</t>
  </si>
  <si>
    <t>Контрольное событие 2.1.25.1. Определены подходы к использованию средств адаптивной физической культуры и адаптивного спорта в профессиональных образовательных организациях и образовательных организациях высшего образования</t>
  </si>
  <si>
    <t>Контрольное событие 2.1.26.1. Определены подходы к использованию средств адаптивной физической культуры и адаптивного спорта  в дошкольных образовательных организациях и общеобразовательных организациях</t>
  </si>
  <si>
    <t xml:space="preserve">Контрольное событие 2.1.26.2. 
Проведена апробация  примерной адаптированной образовательной программы физической культуры для инвалидов и лиц с ограниченными возможностями здоровья (в соответствии с ограничениями жизнедеятельности) с использованием средств адаптивной физической культуры и адаптивного спорта и методических рекомендаций по их реализации в дошкольных образовательных организациях и общеобразовательных организациях
</t>
  </si>
  <si>
    <t>Мероприятие 2.1.27. Разработка примерной модели межведомственного взаимодействия реабилитационных организаций, обеспечивающей принцип ранней помощи, преемственность в работе с инвалидами, в том числе детьми-инвалидами, и их сопровождение</t>
  </si>
  <si>
    <t>Примерная модель межведомственного взаимодействия реабилитационных организаций, обеспечивающая принцип ранней помощи, преемственность в работе с инвалидами, в том числе детьми-инвалидами, и их сопровождение</t>
  </si>
  <si>
    <t>Абрамов А.В. (Федеральное агентство по техническому регулированию и метрологии), Руководитель</t>
  </si>
  <si>
    <t xml:space="preserve">Контрольное событие 2.1.28.1. Утвержден перечень национальных стандартов в области совершенствования системы комплексной реабилитации и абилитации инвалидов </t>
  </si>
  <si>
    <t>Кадырова Г.М. (Министерство промышленности и торговли Российской Федерации), заместитель Министра</t>
  </si>
  <si>
    <t>Мероприятие 2.2.1. Создание в субъектах Российской Федерации  базовых профессиональных образовательных организаций, обеспечивающих поддержку региональных систем инклюзивного профессионального образования инвалидов (не менее 85 организаций)</t>
  </si>
  <si>
    <t>Соболев А.Б. (Министерство образования и науки Российской Федерации), директор Департамента государственной политики в сфере высшего образования</t>
  </si>
  <si>
    <t>Соболев А.Б. (Министерство образования и науки Российской Федерации), Директор Департамента государственной политики в сфере высшего образования</t>
  </si>
  <si>
    <t>Контрольное событие 2.2.3.2. Проведена оценка эффективности работы применяемых методов по повышению уровня удовлетворенности граждан качеством предоставления государственной услуги по обеспечению инвалидов техническими средствами реабилитации, от общего числа граждан, получивших технические средства реабилитации</t>
  </si>
  <si>
    <t xml:space="preserve">Оптимальное функционирование учреждений системы реабилитационной индустрии
</t>
  </si>
  <si>
    <t>Контрольное событие 2.2.4.1. Заключены соглашения с федеральными государственными унитарными протезно-ортопедическими предприятиями о предоставлении субсидии  на возмещение убытков, связанных с реализацией протезно-ортопедических изделий и услуг по протезированию по ценам ниже себестоимости</t>
  </si>
  <si>
    <t xml:space="preserve">Контрольное событие 2.2.5.1. Произведена оплата дней пребывания инвалидов в стационарах сложного протезирования </t>
  </si>
  <si>
    <t xml:space="preserve">– повышение квалификации, переподготовка специалистов образовательных организаций, реализующих адаптированные образовательные программы в части реализации учебного пособия по социально-бытовой адаптации; 
– обучение специалистов психолого-медико-педагогических комиссий новым классификациям и критериям для формирования заключений;
– повышение квалификации специалистов методического и методологического федерального центра по комплексной реабилитации и абилитации инвалидов и детей-инвалидов ;
– профессиональная подготовка специалистов, обеспечивающих учебно-тренировочный процесс в 2016-2020 годах - по 225 специалистов;                                                                                        повышение квалификации, переподготовка специалистов, обеспечивающих реабилитацию инвалидов, в том числе детей-инвалидов,                                                                                                    проведение конференций и семинаров
</t>
  </si>
  <si>
    <t>Контрольное событие 2.3.1.2. Повышена квалификация специалистов образовательных организаций, реализующих адаптированные образовательные программы в части реализации учебного пособия по социально-бытовой адаптации</t>
  </si>
  <si>
    <t>Контрольное событие 2.3.1.1. Заключен государственный контракт на проведение курсов повышения квалификации специалистов образовательных организаций, реализующих адаптированные образовательные программы в части реализации учебного пособия по социально-бытовой адаптации</t>
  </si>
  <si>
    <t xml:space="preserve">Профессиональная подготовка специалистов, обеспечивающих учебно-тренировочный процесс (не менее 225 специальстов ежегодно)
</t>
  </si>
  <si>
    <t xml:space="preserve">Петрова С.В. (Министерство труда и социальной защиты Российской Федерации), Директор Департамента демографической политики и социальной защиты населения </t>
  </si>
  <si>
    <t>Финансовая поддержка отельных общественных и социально ориентированных некоммерческих организаций, осуществляющих деятельность по социальной поддержке и защите граждан</t>
  </si>
  <si>
    <t>Мероприятие 2.4.4. Оказание государственной поддержки отдельным общественным и иным некоммерческим организациям в части поддержки реабилитационных центров для инвалидов, а также школ подготовки собак-проводников</t>
  </si>
  <si>
    <t>– подготовка специалистов протезно-ортопедической отрасли, а также проведение курсов переподготовки и повышения квалификации для работников протезно-ортопедических предприятий</t>
  </si>
  <si>
    <t>Подготовка специалистов протезно-ортопедической отрасли, а также проведение курсов переподготовки и повышения квалификации для работников протезно-ортопедических предприятий</t>
  </si>
  <si>
    <t>Контрольное событие 2.5.1.2. На базе  федеральных казенных профессиональных образовательных учреждений, находящихся в ведении Минтруда России, созданы центры подготовки по обучению техников-протезистов подходам к протезированию и протезостроению</t>
  </si>
  <si>
    <t xml:space="preserve">– проведение пилотного проекта по отработке подходов к формированию системы комплексной реабилитации и абилитации инвалидов, в том числе детей-инвалидов  
                                                                       </t>
  </si>
  <si>
    <t xml:space="preserve">Мероприятие 2.6.2. Организационно-методическое сопровождение и отбор программ субъектов Российской Федерации, разработанных на основе технического задания пилотного проекта по отработке подходов к формированию системы комплексной реабилитации и абилитации инвалидов, в том числе детей-инвалидов,  с целью получения субсидии  из федерального бюджета на софинансирование расходов на реализацию мероприятий по формированию системы комплексной реабилитации и абилитации инвалидов, в том числе детей-инвалидов </t>
  </si>
  <si>
    <t xml:space="preserve">– методика установления степени утраты профессиональной трудоспособности в результате несчастных случаев на производстве и профессиональных заболеваний и критериев определения степени утраты профессиональной трудоспособности;
– методические рекомендации по определению потребности инвалида в реабилитации и абилитации на основе оценки ограничения жизнедеятельности с учетом социально-бытовых, профессионально-трудовых и психологических данных;
– объективная оценка уровня удовлетворенности граждан качеством предоставления государственной услуги по проведению медико-социальной экспертизы;
– организованное электронное взаимодействие по направлению медицинскими организациями формы № 088/у- 06 в учреждения медико-социальной экспертизы для последующего освидетельствования граждан и направление  результатов освидетельствования учреждениями медико-социальной экспертизы в медицинские организации;
– организация деятельности рабочей группы по контролю за ходом пилотного проекта по формированию системы комплексной реабилитации и абилитации инвалидов;
– внедрение электронной системы управления очередью в учреждениях медико-социальной экспертизы, оптимизация управления потоком посетителей, повышение качества предоставления государственной услуги по проведению медико-социальной экспертизы, обеспечение информирования граждан по вопросам проведения медико-социальной экспертизы;
– разработка (актуализация) национальных стандартов, направленных на совершенстование медико-социальной экспертизы;
– повышение  эффективности государственного управления в области оказания услуг инвалидам и их социального обеспечения
</t>
  </si>
  <si>
    <t>Организованное электронное взаимодействие по направлению медицинскими организациями формы № 088/у- 06 в учреждения медико-социальной экспертизы для последующего освидетельствования граждан и направление  результатов освидетельствования учреждениями медико-социальной экспертизы в медицинские организации</t>
  </si>
  <si>
    <t xml:space="preserve">Контрольное событие 3.1.4.1. Разработан информационный продукт, позволяющий медицинским организациям и учреждениям медико-социальной экспертизы в электронном виде обмениваться данными, необходимыми для предоставления гражданам государственной услуги по проведению медико-социальной экспертизы </t>
  </si>
  <si>
    <t>Контрольное событие 3.1.5.1. Организована деятельность рабочей группы по контролю за ходом реализации пилотного проекта по отработке подходов  при апробации новых классификаций и критериев, используемых при осуществлении медико-социальной экспертизы детей</t>
  </si>
  <si>
    <t>Организация деятельности рабочей группы по контролю за ходом реализации пилотного проекта по отработке подходов при апробации новых классификаций и критериев, используемых при осуществлении медико-социальной экспертизы детей</t>
  </si>
  <si>
    <t xml:space="preserve"> Повышение  эффективности государственного управления в области оказания услуг инвалидам и их социального обеспечения</t>
  </si>
  <si>
    <t xml:space="preserve">Дроздов А.В. (Пенсионный фонд Российской Федерации), Председатель Правления </t>
  </si>
  <si>
    <t xml:space="preserve">Дроздов А.В.  (Пенсионный фонд Российской Федерации), Председатель Правления </t>
  </si>
  <si>
    <t xml:space="preserve">– профессиональная переподготовка, проведение циклов общего и тематического повышения квалификаций;                                      повышение квалификации специалистов учреждений медико-социальной экспертизы;                                                                                  обучение специалистов учреждений медико-социальной экспертизы проведение конференций по проблемам медико-социальной экспертизы
</t>
  </si>
  <si>
    <t xml:space="preserve">Проведение конференций по проблемам медико-социальной экспертизы
</t>
  </si>
  <si>
    <t>Контрольное событие 3.3.1.1. Проведен пилотный проект в 2 субъектах Российской Федерации по отработке подходов к организации и проведению медико-социальной экспертизы в части установления инвалидности гражданам в возрасте до 18 лет</t>
  </si>
  <si>
    <t xml:space="preserve">Контрольное событие 3.3.2.2. Проведен пилотный проект в 2 субъектах Российской Федерации по отработке подходов к организации и проведению медико-социальной экспертизы в части установления степени утраты профессиональной трудоспособности </t>
  </si>
  <si>
    <t xml:space="preserve">Мероприятие 3.3.2. Организация и проведение пилотного проекта в 2 субъектах Российской Федерации по отработке подходов к организации и проведению медико-социальной экспертизы в части установления степени утраты профессиональной трудоспособности </t>
  </si>
  <si>
    <t xml:space="preserve">– обеспечение деятельности учреждений медико-социальной экспертизы;
– рост заработной платы врачей и работников,
предоставляющих медицинские услуги системы медико-социальной экспертизы, среднего и младшего медицинского персонала, обеспечивающего предоставление медицинских услуг системы медико-социальной экспертизы
</t>
  </si>
  <si>
    <t>Мероприятие 3.4.1. Обеспечение деятельности подведомственных Минтруду России и ФМБА России федеральных учреждений медико-социальной экспертизы</t>
  </si>
  <si>
    <t xml:space="preserve">Привезенцева С.В. (Министерство труда и социальной защиты Российской Федерации), Директор Финансового департамента 
Уйба В.В. (Федеральное медико-биологическое агентство), Руководитель  
Гусенкова А.В. (Министерство труда и социальной защиты Российской Федерации), Директор Департамента по делам инвалидов </t>
  </si>
  <si>
    <t xml:space="preserve">Привезенцева С.В. (Министерство труда и социальной защиты Российской Федерации), Директор Финансового департамента 
Уйба В.В. (Федеральное медико-биологическое агентство), Руководитель  </t>
  </si>
  <si>
    <t xml:space="preserve">Привезенцева С.В. (Министерство труда и социальной защиты Российской Федерации), Директор Финансового департамента 
Уйба В.В. (Федеральное медико-биологическое агентство), Руководитель  </t>
  </si>
  <si>
    <t>Мероприятие 3.4.2. Повышение оплаты труда медицинским работникам федеральных государственных учреждений медико-социальной экспертизы, подведомственных Минтруду России и ФМБА России</t>
  </si>
  <si>
    <t>Контрольное событие 3.4.1.1. Обеспечена деятельность подведомственных Минтруду России и ФМБА России федеральных учреждений медико-социальной экспертизы в части оплаты коммунальных услуг, содержания имущества, арендной платы и прочих расходов, необходимых для функционирования указанных учреждений</t>
  </si>
  <si>
    <t>Контрольное событие 3.4.2.1. Достигнуты соответствующие показатели соотношения средней заработной платы врачей, среднего и младшего медицинского персонала подведомственных Минтруду России и ФМБА России федеральных учреждений медико-социальной экспертизы к среднемесячной начисленной заработной плате наемных работников в организациях, у индивидуальных предпринимателей и физических лиц (среднемесячного дохода от трудовой деятельности) по субъектам Российской Федерации</t>
  </si>
  <si>
    <t>– укрепление материально-технической базы учреждений медико-социальной экспертизы</t>
  </si>
  <si>
    <t xml:space="preserve">Контрольное событие 2.2.3.1. Заключены государственные контракты на оказание услуг по подготовке и проведению репрезентативных социологических исследований оценки инвалидами отношения населения Российской Федерации к проблемам инвалидов, оценки инвалидами состояния доступности приоритетных объектов и услуг в приоритетных сферах жизнедеятельности, оценки признания гражданами Российской Федерации навыков, достоинств и способностей инвалидов, оценки уровня удовлетворенности граждан качеством предоставления государственной услуги по обеспечению инвалидов техническими средствами реабилитации, от общего числа граждан, получивших технические средства реабилитации,  в том числе по субъектам Российской Федерации, входящим в состав Дальневосточного федерального округа
</t>
  </si>
  <si>
    <t>Контрольное событие 3.1.3.1. Проведена оценка уровня удовлетворенности граждан качеством предоставления государственной услуги по медико-социальной экспертизе, в  том числе по субъектам Российской Федерации, входящим в состав Дальневосточного федерального округа</t>
  </si>
  <si>
    <t>Контрольное событие 3.1.8.3. Актуализирована нормативно-правовая база, с целью оказания инвалидам государственных и муниципальных услуг на основании  сведений из  федеральной  информационной системы "Федеральный реестр инвалидов" без запроса у других ведомств и самих инвалидов дублирующих документов и сведений</t>
  </si>
  <si>
    <t xml:space="preserve">Контрольное событие 3.1.8.4. 
Введена в действие Федеральная информационная система "Федеральный реестр инвалидов" для полномасштабного использования при предоставлении инвалидам государственных услуг
</t>
  </si>
  <si>
    <t xml:space="preserve"> 31.12.2019 </t>
  </si>
  <si>
    <t>ОМ 3.3 Организация и проведение пилотных проектов в субъектах Российской Федерации**</t>
  </si>
  <si>
    <t xml:space="preserve">Контрольное событие 1.5.2.1. Заключены государственные контракты на оказание услуг по подготовке и проведению репрезентативных социологических исследований оценки  гражданами Российской Федерации вклада инвалидов в развитие общества,  в том числе по субъектам Российской Федерации, входящим в состав Дальневосточного федерального округа
</t>
  </si>
  <si>
    <t xml:space="preserve"> </t>
  </si>
  <si>
    <t xml:space="preserve">Контрольное событие 1.1.4.1. Проведена  апробация учебных пособий, в том числе мультимедийного сопровождения, по организации обучения инвалидов в дошкольных образовательных организациях, общеобразовательных организациях, профессиональных образовательных организациях и образовательных организациях высшего образования 
с участием глухих преподавателей – носителей русского жестового языка
</t>
  </si>
  <si>
    <t>Обеспечение беспрепятственного доступа к приоритеным объектам и услугам в приоритетных сферах жизнедеятельности инвалидов и других маломобильных групп населения в субъектах Российской Федерации</t>
  </si>
  <si>
    <t>Видеокурс для самостоятельного изучения родителями глухих детей от 0 до 3 лет основам общения русского жестового языка</t>
  </si>
  <si>
    <t>Мероприятие 1.3.2. Создание видеокурса для самостоятельного изучения гражданами базового русского жестового языка, а также видео-курса для самостоятельного изучения родителями глухих детей в возрасте от 0 до 3 лет основам общения русского жестового языка</t>
  </si>
  <si>
    <t>Контрольное событие 1.3.2.1. Проведена конкурсная процедура, заключен государственный контракт на оказание услуг по созданию видеокурса для самостоятельного изучения гражданами базового русского жестового языка, а также видеокурса для самостоятельного изучения родителями глухих детей в возрасте от 0 до 3 лет основам общения русского жестового языка</t>
  </si>
  <si>
    <t>Контрольное событие 1.3.2.2. 
Сформирован видеокурс для самостоятельного изучения гражданами базового русского жестового языка, а также видеокурса для самостоятельного изучения родителями глухих детей в возрасте от 0 до 3 лет основам общения русского жестового языка</t>
  </si>
  <si>
    <t>Контрольное событие 1.4.1.1. Обеспечено субтитрирование и тифлокомментирование наиболее выдающихся отреставрированных и оцифрованных фильмов прошлых лет для цифрового кинопоказа, включая подготовку мастер DVD - диска для последующего тиражирования</t>
  </si>
  <si>
    <t>Волин А.К. (Министерство связи и массовых коммуникаций Российской Федерации), заместитель Министра</t>
  </si>
  <si>
    <t>Контрольное событие 2.1.12.1. Определены методические рекомендации для специалистов органов службы занятости по организации работы с инвалидами, в том числе по оценке значимости нарушенных функций организма инвалида, для выполнения трудовых функций</t>
  </si>
  <si>
    <t>Мероприятие 2.1.16. Разработка порядка профориентации лиц с ограниченными возможностями здоровья и детей-инвалидов в общеобразовательных организациях и методических рекомендаций по его раелизации, в том числе с использованием дистанционных технологий</t>
  </si>
  <si>
    <t>Контрольное событие 2.6.1.2.  Заключены соглашения с субъектами Российской Федерации, предоставлены субсидии из федерального бюджета бюджетам субъектов Российской Федерации для реализации мероприятий, направленных на отработку подходов к формированию системы комплексной реабилитации и абилитации инвалидов, в том числе детей-инвалидов</t>
  </si>
  <si>
    <t>Рост заработной платы врачей и работников, предоставляющих
медицинские услуги системы медико-социальной экспертизы, среднего и младшего медицинского персонала, обеспечивающего предоставление медицинских услуг системы медико-социальной экспертизы</t>
  </si>
  <si>
    <t>*В соответствии с пунктом 18 приказа Минэкономразвития России от 16.09.2016 № 582 "Об утверждении Методических указаний по разработке и реализации государственных программ Российской Федерации" основное мероприятие должно включать в себя не менее двух мероприятий, при этом настоящим детальным планом-графиком в рамках реализации основго мероприятия 2.5. Реализация мероприятий, направленных на формирование современной отечественной отрасли производства товаров для инвалидов, в том числе средств реабилитации в 2017 году предусматривает реализацию одного мероприятия. 
Одновременно отмечается, что в 2016 году основное мероприятие также включало два мероприятия Минпромторга России, реализация которых была предусмотрена на 1 год.
Возможность дополнения основного меропряития иными мероприятиями в 2018 - 2019 годах будет рассмотрена при внесении изменнений в федеральный закон о федеральном бюджете.
** Финансовое обеспечение в период 2017-2018 годов реализации ОМ 3.3 Организация и проведение пилотных проектов в субъектах Российской Федерации осуществляется за счет средств, предусмотренных в рамках ОМ 3.4 Обеспечение деятельности учреждений медико-социальной экспертизы по кодам бюджетной классификации 149 1002 0430490059 111 в объеме 22 488,5 тыс. рублей и 149 1002 0430490059 119 в объеме 6 791,5 тыс. рублей ежегодно.</t>
  </si>
  <si>
    <t>Контрольное событие 2.1.27.1.  Определена примерная модель межведомственного взаимодействия реабилитационных организаций, обеспечивающая принцип ранней помощи, преемственности в работе с инвалидами, в том числе детьми-инвалидами, и их сопровождение</t>
  </si>
  <si>
    <t>№ п/п</t>
  </si>
  <si>
    <t>УТВЕРЖДЕН
 приказом Министерства
труда и социальной защиты
 Российской Федерации
от _____ _______________ 2017 г. №____</t>
  </si>
  <si>
    <t>Мероприятие 3.5.1.Обеспечение учреждений главных бюро медико-социальной экспертизы по субъектам Российской Федерации специальным диагностическим оборудованием для электрофизиологических методов исследования зрительной системы, используемых для объективизации принимаемых решений</t>
  </si>
  <si>
    <t xml:space="preserve">Контрольное событие 3.5.1.1. Заключены государственные контракты для нужд учреждений медико-социальной экспертизы на поставку специального диагностического оборудования для электрофизиологических методов исследования зрительной системы, используемых для объективизации принимаемых решений </t>
  </si>
  <si>
    <t xml:space="preserve">Контрольное событие 3.5.2.1. Заключены государственные контракты для нужд учреждений медико-социальной экспертизы на поставку специального диагностического оборудования для фиксирования параметров, максимально исключающих усмотрение экспертов и используемых для объективизации принимаемых решений </t>
  </si>
  <si>
    <t>Мероприятие 3.5.2.Обеспечение учреждений главных бюро медико-социальной экспертизы по субъектам Российской Федерации специальным диагностическим оборудованием для фиксирования параметров, максимально исключающих усмотрение экспертов и используемых для объективизации принимаемых решений</t>
  </si>
  <si>
    <t>Контрольное событие 1.4.4.1. Подготовлен проект постановления Правительства Российской Федерации, предусматривающий внесение изменений в положение о лицензировании телевизионного вещания и радиовещанияв в части применения аппартно-программного комплекса автоматической подготовки скрытых субтитров в реальном мастштабе времени  при осуществлении  телевещания или иных требований по адаптации телеканалов для инвалидов по слуху</t>
  </si>
  <si>
    <t>Контрольное событие 3.1.8.2. Подготовлен законопроект, предусматривающий внесение изменений в Федеральный закон "Об организации предоставления государственных и муниципальных услуг" с целью установления возможности получения документов, выдаваемых федеральными учреждениями медико-социальной экспертизы в рамках электронного межведомственного  взаимодействия при получении государственных и муниципальных услуг инвалидами</t>
  </si>
  <si>
    <t xml:space="preserve">Сильянов Е.А. (Министерство образования и науки Российской Федерации), Директор Департамента государственной политики в сфере защиты прав детей
Сиэрра Е.О. (Министерство строительства и жилищно-коммунального хозяйства Российской Федерации), заместитель Министра
Абрамов А.В. (Федеральное агентство по техническому регулированию и метрологии), Руководитель
</t>
  </si>
  <si>
    <t xml:space="preserve">Гусенкова А.В. (Министерство труда и социальной защиты Российской Федерации), Директор Департамента по делам инвалидов 
Сильянов Е.А. (Министерство образования и науки Российской Федерации), Директор Департамента государственной политики в сфере защиты прав детей   
Томилова М.В. (Министерство спорта Российской Федерации), заместитель Министра 
</t>
  </si>
  <si>
    <t xml:space="preserve">Гусенкова А.В. (Министерство труда и социальной защиты Российской Федерации), Директор Департамента по делам инвалидов 
Сильянов Е.А. (Министерство образования и науки Российской Федерации), Директор Департамента государственной политики в сфере защиты прав детей
Томилова М.В. (Министерство спорта Российской Федерации), заместитель Министра </t>
  </si>
  <si>
    <t>Гусенкова А.В. (Министерство труда и социальной защиты Российской Федерации), Директор Департамента по делам инвалидов 
Аристархов В.В. (Министерство культуры Российской Федерации), Первый заместитель Министра                     Волин А.К. (Министерство связи и массовых коммуникаций Российской Федерации), заместитель Министра Пуля Ю.С. (Федеральное агентство по печати и массовым коммуникациям) Начальник Управления периодической печати, книгоиздания и полиграфии</t>
  </si>
  <si>
    <t>Гусенкова А.В. (Министерство труда и социальной защиты Российской Федерации), Директор Департамента по делам инвалидов
Сильянов Е.А. (Министерство образования и науки Российской Федерации), Директор Департамента государственной политики в сфере защиты прав детей   Абрамов А.В. (Федеральное агентство по техническому регулированию и метрологии), Руководитель     Кадырова Г.М. (Министерство промышленности и торговли Российской Федерации), заместитель Министра</t>
  </si>
  <si>
    <t>Черноскутова И.А. (Министерство образования и науки Российской Федерации), ВРИО директора Департамента государственной политики в сфере подготовки рабочих кадров и ДПО</t>
  </si>
  <si>
    <t xml:space="preserve">Гусенкова А.В. (Министерство труда и социальной защиты Российской Федерации), Директор Департамента по делам инвалидов 
Соболев А.Б. (Министерство образования и науки Российской Федерации), директор Департамента государственной политики в сфере высшего образования                 </t>
  </si>
  <si>
    <t xml:space="preserve">Сильянов Е.А. (Министерство образования и науки Российской Федерации), Директор Департамента государственной политики в сфере защиты прав детей        Гусенкова А.В. (Министерство труда и социальной защиты Российской Федерации), Директор Департамента по делам инвалидов  
Томилова М.В. (Министерство спорта Российской Федерации), заместитель Министра </t>
  </si>
  <si>
    <t xml:space="preserve">Черноскутова И.А. (Министерство образования и науки Российской Федерации), ВРИО директора Департамента государственной политики в сфере подготовки рабочих кадров и ДПО
Гусенкова А.В. (Министерство труда и социальной защиты Российской Федерации), Директор Департамента по делам инвалидов </t>
  </si>
  <si>
    <t xml:space="preserve">Гусенкова А.В. (Министерство труда и социальной защиты Российской Федерации), Директор Департамента по делам инвалидов 
Абрамов А.В. (Федеральное агентство по техническому регулированию и метрологии), Руководитель Дроздов А.В. (Пенсионный фонд Российской Федерации), Председатель Правления </t>
  </si>
  <si>
    <t xml:space="preserve">Привезенцева С.В. (Министерство труда и социальной защиты Российской Федерации), Директор Финасового Департамента    
Уйба В.В. (Федеральное медико-биологическое агентство), Руководитель  </t>
  </si>
  <si>
    <t xml:space="preserve">Детальный план-график
реализации государственной программы Российской Федерации "Доступная среда" на 2011-2020 годы, утвержденной постановлением Правительства Российской Федерации от 1 декабря 2015 г. № 1297, на  2017 год и на плановый период 2018 и 2019 годов
</t>
  </si>
  <si>
    <t xml:space="preserve">Контрольное событие 1.5.1.1. Заключены государственные контракты на оказание услуг по подготовке и проведению репрезентативных социологических исследований оценки инвалидами отношения населения Российской Федерации к проблемам инвалидов, оценки инвалидами состояния доступности приоритетных объектов и услуг в приоритетных сферах жизнедеятельности,  в том числе по субъектам Российской Федерации, входящим в состав Дальневосточного федерального округа
</t>
  </si>
  <si>
    <t>Актуализация федерального статистического учета лиц с ограниченными возможностями здоровья и детей-инвалидов в системе образования</t>
  </si>
  <si>
    <t>Контрольное событие 2.1.10.1.  Предложения по актуализации форм федерального статистического учета лиц с ограниченными возможностями здоровья и детей-инвалидов в системе образования направлены в Росстат</t>
  </si>
</sst>
</file>

<file path=xl/styles.xml><?xml version="1.0" encoding="utf-8"?>
<styleSheet xmlns="http://schemas.openxmlformats.org/spreadsheetml/2006/main">
  <numFmts count="1">
    <numFmt numFmtId="164" formatCode="_-* #,##0.00_р_._-;\-* #,##0.00_р_._-;_-* &quot;-&quot;??_р_._-;_-@_-"/>
  </numFmts>
  <fonts count="14">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Calibri"/>
      <family val="2"/>
      <charset val="204"/>
    </font>
    <font>
      <sz val="14"/>
      <name val="Times New Roman"/>
      <family val="1"/>
      <charset val="204"/>
    </font>
    <font>
      <sz val="11"/>
      <name val="Times New Roman"/>
      <family val="1"/>
      <charset val="204"/>
    </font>
    <font>
      <b/>
      <sz val="11"/>
      <name val="Times New Roman"/>
      <family val="1"/>
      <charset val="204"/>
    </font>
    <font>
      <b/>
      <sz val="14"/>
      <name val="Times New Roman"/>
      <family val="1"/>
      <charset val="204"/>
    </font>
    <font>
      <i/>
      <sz val="11"/>
      <name val="Times New Roman"/>
      <family val="1"/>
      <charset val="204"/>
    </font>
    <font>
      <sz val="11"/>
      <color theme="1"/>
      <name val="Calibri"/>
      <family val="2"/>
      <scheme val="minor"/>
    </font>
    <font>
      <sz val="10"/>
      <name val="Arial Cyr"/>
      <charset val="204"/>
    </font>
    <font>
      <sz val="11"/>
      <name val="Calibri"/>
      <family val="2"/>
      <charset val="204"/>
    </font>
    <font>
      <sz val="11"/>
      <name val="Calibri"/>
      <family val="2"/>
      <charset val="204"/>
    </font>
    <font>
      <sz val="11"/>
      <color theme="1"/>
      <name val="Times Roman"/>
      <family val="1"/>
    </font>
  </fonts>
  <fills count="5">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rgb="FFCCECFF"/>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s>
  <cellStyleXfs count="14">
    <xf numFmtId="0" fontId="0" fillId="0" borderId="0"/>
    <xf numFmtId="0" fontId="3" fillId="0" borderId="0"/>
    <xf numFmtId="0" fontId="3" fillId="0" borderId="0"/>
    <xf numFmtId="0" fontId="2" fillId="0" borderId="0"/>
    <xf numFmtId="0" fontId="3" fillId="0" borderId="0"/>
    <xf numFmtId="0" fontId="9" fillId="0" borderId="0"/>
    <xf numFmtId="164" fontId="10" fillId="0" borderId="0" applyFont="0" applyFill="0" applyBorder="0" applyAlignment="0" applyProtection="0"/>
    <xf numFmtId="0" fontId="10" fillId="0" borderId="0"/>
    <xf numFmtId="0" fontId="9" fillId="0" borderId="0"/>
    <xf numFmtId="0" fontId="2" fillId="0" borderId="0"/>
    <xf numFmtId="0" fontId="1" fillId="0" borderId="0"/>
    <xf numFmtId="0" fontId="1" fillId="0" borderId="0"/>
    <xf numFmtId="0" fontId="11" fillId="0" borderId="0"/>
    <xf numFmtId="0" fontId="12" fillId="0" borderId="0"/>
  </cellStyleXfs>
  <cellXfs count="118">
    <xf numFmtId="0" fontId="0" fillId="0" borderId="0" xfId="0"/>
    <xf numFmtId="0" fontId="6" fillId="2" borderId="1" xfId="4" applyNumberFormat="1" applyFont="1" applyFill="1" applyBorder="1" applyAlignment="1">
      <alignment horizontal="center" vertical="top" wrapText="1"/>
    </xf>
    <xf numFmtId="0" fontId="5" fillId="2" borderId="1" xfId="2" applyNumberFormat="1" applyFont="1" applyFill="1" applyBorder="1" applyAlignment="1">
      <alignment horizontal="left" vertical="top" wrapText="1"/>
    </xf>
    <xf numFmtId="0" fontId="8" fillId="2" borderId="0" xfId="4" applyNumberFormat="1" applyFont="1" applyFill="1" applyAlignment="1">
      <alignment horizontal="left" vertical="top" wrapText="1"/>
    </xf>
    <xf numFmtId="0" fontId="8" fillId="2" borderId="3" xfId="4" applyNumberFormat="1" applyFont="1" applyFill="1" applyBorder="1" applyAlignment="1">
      <alignment horizontal="left" vertical="top" wrapText="1"/>
    </xf>
    <xf numFmtId="0" fontId="5" fillId="2" borderId="1" xfId="4" applyNumberFormat="1" applyFont="1" applyFill="1" applyBorder="1" applyAlignment="1">
      <alignment vertical="top" wrapText="1"/>
    </xf>
    <xf numFmtId="49" fontId="5" fillId="2" borderId="2" xfId="4" applyNumberFormat="1" applyFont="1" applyFill="1" applyBorder="1" applyAlignment="1">
      <alignment horizontal="center" vertical="center" wrapText="1"/>
    </xf>
    <xf numFmtId="4" fontId="5" fillId="2" borderId="1" xfId="4" applyNumberFormat="1" applyFont="1" applyFill="1" applyBorder="1" applyAlignment="1">
      <alignment horizontal="center" vertical="center" wrapText="1"/>
    </xf>
    <xf numFmtId="4" fontId="5" fillId="2" borderId="2" xfId="4" applyNumberFormat="1" applyFont="1" applyFill="1" applyBorder="1" applyAlignment="1">
      <alignment horizontal="center" vertical="center" wrapText="1"/>
    </xf>
    <xf numFmtId="0" fontId="5" fillId="2" borderId="1" xfId="4" applyNumberFormat="1" applyFont="1" applyFill="1" applyBorder="1" applyAlignment="1">
      <alignment horizontal="center" vertical="center" wrapText="1"/>
    </xf>
    <xf numFmtId="49" fontId="5" fillId="2" borderId="1" xfId="4" applyNumberFormat="1" applyFont="1" applyFill="1" applyBorder="1" applyAlignment="1">
      <alignment horizontal="center" vertical="center" wrapText="1"/>
    </xf>
    <xf numFmtId="49" fontId="5" fillId="2" borderId="1" xfId="4" applyNumberFormat="1" applyFont="1" applyFill="1" applyBorder="1" applyAlignment="1">
      <alignment horizontal="center" vertical="top" wrapText="1"/>
    </xf>
    <xf numFmtId="4" fontId="6" fillId="2" borderId="1" xfId="4" applyNumberFormat="1" applyFont="1" applyFill="1" applyBorder="1" applyAlignment="1">
      <alignment horizontal="center" vertical="center" wrapText="1"/>
    </xf>
    <xf numFmtId="0" fontId="8" fillId="2" borderId="2" xfId="4" applyNumberFormat="1" applyFont="1" applyFill="1" applyBorder="1" applyAlignment="1">
      <alignment horizontal="left" vertical="top" wrapText="1"/>
    </xf>
    <xf numFmtId="49" fontId="5" fillId="2" borderId="1" xfId="4" applyNumberFormat="1" applyFont="1" applyFill="1" applyBorder="1" applyAlignment="1">
      <alignment horizontal="left" vertical="top" wrapText="1"/>
    </xf>
    <xf numFmtId="0" fontId="8" fillId="2" borderId="1" xfId="4" applyNumberFormat="1" applyFont="1" applyFill="1" applyBorder="1" applyAlignment="1">
      <alignment horizontal="left" vertical="top" wrapText="1"/>
    </xf>
    <xf numFmtId="0" fontId="5" fillId="2" borderId="1" xfId="4" applyNumberFormat="1" applyFont="1" applyFill="1" applyBorder="1" applyAlignment="1">
      <alignment horizontal="left" vertical="top" wrapText="1"/>
    </xf>
    <xf numFmtId="0" fontId="0" fillId="2" borderId="0" xfId="0" applyFill="1"/>
    <xf numFmtId="4" fontId="0" fillId="0" borderId="0" xfId="0" applyNumberFormat="1"/>
    <xf numFmtId="49" fontId="5" fillId="2" borderId="1" xfId="13" applyNumberFormat="1" applyFont="1" applyFill="1" applyBorder="1" applyAlignment="1">
      <alignment horizontal="center" vertical="top" wrapText="1"/>
    </xf>
    <xf numFmtId="14" fontId="5" fillId="2" borderId="1" xfId="13" applyNumberFormat="1" applyFont="1" applyFill="1" applyBorder="1" applyAlignment="1">
      <alignment horizontal="center" vertical="top" wrapText="1"/>
    </xf>
    <xf numFmtId="0" fontId="8" fillId="2" borderId="1" xfId="13" applyNumberFormat="1" applyFont="1" applyFill="1" applyBorder="1" applyAlignment="1">
      <alignment horizontal="left" vertical="top" wrapText="1"/>
    </xf>
    <xf numFmtId="0" fontId="5" fillId="2" borderId="1" xfId="13" applyNumberFormat="1" applyFont="1" applyFill="1" applyBorder="1" applyAlignment="1">
      <alignment horizontal="left" vertical="top" wrapText="1"/>
    </xf>
    <xf numFmtId="0" fontId="5" fillId="2" borderId="1" xfId="13" applyNumberFormat="1" applyFont="1" applyFill="1" applyBorder="1" applyAlignment="1">
      <alignment horizontal="center" vertical="top" wrapText="1"/>
    </xf>
    <xf numFmtId="0" fontId="5" fillId="2" borderId="1" xfId="1" applyNumberFormat="1" applyFont="1" applyFill="1" applyBorder="1" applyAlignment="1">
      <alignment horizontal="center" vertical="top" wrapText="1"/>
    </xf>
    <xf numFmtId="0" fontId="6" fillId="2" borderId="1" xfId="1" applyNumberFormat="1" applyFont="1" applyFill="1" applyBorder="1" applyAlignment="1">
      <alignment horizontal="center" vertical="top" wrapText="1"/>
    </xf>
    <xf numFmtId="0" fontId="5" fillId="2" borderId="2" xfId="4" applyNumberFormat="1" applyFont="1" applyFill="1" applyBorder="1" applyAlignment="1">
      <alignment horizontal="center" vertical="top" wrapText="1"/>
    </xf>
    <xf numFmtId="0" fontId="5" fillId="2" borderId="3" xfId="4" applyNumberFormat="1" applyFont="1" applyFill="1" applyBorder="1" applyAlignment="1">
      <alignment horizontal="center" vertical="top" wrapText="1"/>
    </xf>
    <xf numFmtId="0" fontId="5" fillId="2" borderId="2" xfId="4" applyNumberFormat="1" applyFont="1" applyFill="1" applyBorder="1" applyAlignment="1">
      <alignment vertical="top" wrapText="1"/>
    </xf>
    <xf numFmtId="0" fontId="5" fillId="2" borderId="4" xfId="4" applyNumberFormat="1" applyFont="1" applyFill="1" applyBorder="1" applyAlignment="1">
      <alignment vertical="top" wrapText="1"/>
    </xf>
    <xf numFmtId="0" fontId="5" fillId="2" borderId="3" xfId="4" applyNumberFormat="1" applyFont="1" applyFill="1" applyBorder="1" applyAlignment="1">
      <alignment vertical="top" wrapText="1"/>
    </xf>
    <xf numFmtId="14" fontId="5" fillId="2" borderId="1" xfId="4" applyNumberFormat="1" applyFont="1" applyFill="1" applyBorder="1" applyAlignment="1">
      <alignment horizontal="center" vertical="top" wrapText="1"/>
    </xf>
    <xf numFmtId="0" fontId="5" fillId="2" borderId="1" xfId="4" applyNumberFormat="1" applyFont="1" applyFill="1" applyBorder="1" applyAlignment="1">
      <alignment horizontal="center" vertical="top" wrapText="1"/>
    </xf>
    <xf numFmtId="14" fontId="5" fillId="2" borderId="2" xfId="4" applyNumberFormat="1" applyFont="1" applyFill="1" applyBorder="1" applyAlignment="1">
      <alignment horizontal="center" vertical="top" wrapText="1"/>
    </xf>
    <xf numFmtId="0" fontId="5" fillId="2" borderId="2" xfId="4" applyNumberFormat="1" applyFont="1" applyFill="1" applyBorder="1" applyAlignment="1">
      <alignment horizontal="left" vertical="top" wrapText="1"/>
    </xf>
    <xf numFmtId="0" fontId="4" fillId="2" borderId="0" xfId="0" applyFont="1" applyFill="1" applyBorder="1" applyAlignment="1">
      <alignment vertical="top" wrapText="1"/>
    </xf>
    <xf numFmtId="0" fontId="6" fillId="2" borderId="3" xfId="4" applyNumberFormat="1" applyFont="1" applyFill="1" applyBorder="1" applyAlignment="1">
      <alignment horizontal="left" vertical="top" wrapText="1"/>
    </xf>
    <xf numFmtId="0" fontId="5" fillId="2" borderId="2" xfId="4" applyNumberFormat="1" applyFont="1" applyFill="1" applyBorder="1" applyAlignment="1">
      <alignment vertical="top" wrapText="1"/>
    </xf>
    <xf numFmtId="0" fontId="5" fillId="2" borderId="2" xfId="4" applyNumberFormat="1" applyFont="1" applyFill="1" applyBorder="1" applyAlignment="1">
      <alignment horizontal="left" vertical="top" wrapText="1"/>
    </xf>
    <xf numFmtId="0" fontId="5" fillId="2" borderId="2" xfId="4" applyNumberFormat="1" applyFont="1" applyFill="1" applyBorder="1" applyAlignment="1">
      <alignment vertical="top" wrapText="1"/>
    </xf>
    <xf numFmtId="14" fontId="5" fillId="2" borderId="1" xfId="4" applyNumberFormat="1" applyFont="1" applyFill="1" applyBorder="1" applyAlignment="1">
      <alignment horizontal="center" vertical="top" wrapText="1"/>
    </xf>
    <xf numFmtId="0" fontId="5" fillId="2" borderId="1" xfId="4" applyNumberFormat="1" applyFont="1" applyFill="1" applyBorder="1" applyAlignment="1">
      <alignment horizontal="center" vertical="top" wrapText="1"/>
    </xf>
    <xf numFmtId="0" fontId="5" fillId="2" borderId="2" xfId="4" applyNumberFormat="1" applyFont="1" applyFill="1" applyBorder="1" applyAlignment="1">
      <alignment horizontal="left" vertical="top" wrapText="1"/>
    </xf>
    <xf numFmtId="14" fontId="5" fillId="2" borderId="1" xfId="4" applyNumberFormat="1" applyFont="1" applyFill="1" applyBorder="1" applyAlignment="1">
      <alignment horizontal="center" vertical="top" wrapText="1"/>
    </xf>
    <xf numFmtId="0" fontId="5" fillId="2" borderId="1" xfId="4" applyNumberFormat="1" applyFont="1" applyFill="1" applyBorder="1" applyAlignment="1">
      <alignment horizontal="center" vertical="top" wrapText="1"/>
    </xf>
    <xf numFmtId="14" fontId="5" fillId="2" borderId="2" xfId="4" applyNumberFormat="1" applyFont="1" applyFill="1" applyBorder="1" applyAlignment="1">
      <alignment horizontal="center" vertical="top" wrapText="1"/>
    </xf>
    <xf numFmtId="0" fontId="5" fillId="3" borderId="1" xfId="4" applyNumberFormat="1" applyFont="1" applyFill="1" applyBorder="1" applyAlignment="1">
      <alignment vertical="top" wrapText="1"/>
    </xf>
    <xf numFmtId="0" fontId="5" fillId="3" borderId="1" xfId="4" applyNumberFormat="1" applyFont="1" applyFill="1" applyBorder="1" applyAlignment="1">
      <alignment horizontal="left" vertical="top" wrapText="1"/>
    </xf>
    <xf numFmtId="0" fontId="5" fillId="3" borderId="1" xfId="4" applyNumberFormat="1" applyFont="1" applyFill="1" applyBorder="1" applyAlignment="1">
      <alignment horizontal="center" vertical="top" wrapText="1"/>
    </xf>
    <xf numFmtId="14" fontId="5" fillId="3" borderId="1" xfId="4" applyNumberFormat="1" applyFont="1" applyFill="1" applyBorder="1" applyAlignment="1">
      <alignment horizontal="center" vertical="top" wrapText="1"/>
    </xf>
    <xf numFmtId="49" fontId="5" fillId="3" borderId="2" xfId="4" applyNumberFormat="1" applyFont="1" applyFill="1" applyBorder="1" applyAlignment="1">
      <alignment horizontal="center" vertical="center" wrapText="1"/>
    </xf>
    <xf numFmtId="4" fontId="5" fillId="3" borderId="1" xfId="4" applyNumberFormat="1" applyFont="1" applyFill="1" applyBorder="1" applyAlignment="1">
      <alignment horizontal="center" vertical="center" wrapText="1"/>
    </xf>
    <xf numFmtId="0" fontId="5" fillId="3" borderId="2" xfId="4" applyNumberFormat="1" applyFont="1" applyFill="1" applyBorder="1" applyAlignment="1">
      <alignment vertical="top" wrapText="1"/>
    </xf>
    <xf numFmtId="0" fontId="8" fillId="3" borderId="1" xfId="4" applyNumberFormat="1" applyFont="1" applyFill="1" applyBorder="1" applyAlignment="1">
      <alignment horizontal="left" vertical="top" wrapText="1"/>
    </xf>
    <xf numFmtId="0" fontId="5" fillId="3" borderId="1" xfId="4" applyNumberFormat="1" applyFont="1" applyFill="1" applyBorder="1" applyAlignment="1">
      <alignment horizontal="center" vertical="center" wrapText="1"/>
    </xf>
    <xf numFmtId="0" fontId="5" fillId="3" borderId="2" xfId="4" applyNumberFormat="1" applyFont="1" applyFill="1" applyBorder="1" applyAlignment="1">
      <alignment horizontal="left" vertical="top" wrapText="1"/>
    </xf>
    <xf numFmtId="0" fontId="5" fillId="3" borderId="3" xfId="4" applyNumberFormat="1" applyFont="1" applyFill="1" applyBorder="1" applyAlignment="1">
      <alignment vertical="top" wrapText="1"/>
    </xf>
    <xf numFmtId="49" fontId="5" fillId="3" borderId="1" xfId="4" applyNumberFormat="1" applyFont="1" applyFill="1" applyBorder="1" applyAlignment="1">
      <alignment horizontal="center" vertical="center" wrapText="1"/>
    </xf>
    <xf numFmtId="0" fontId="5" fillId="4" borderId="3" xfId="4" applyNumberFormat="1" applyFont="1" applyFill="1" applyBorder="1" applyAlignment="1">
      <alignment vertical="top" wrapText="1"/>
    </xf>
    <xf numFmtId="0" fontId="5" fillId="4" borderId="1" xfId="4" applyNumberFormat="1" applyFont="1" applyFill="1" applyBorder="1" applyAlignment="1">
      <alignment horizontal="left" vertical="top" wrapText="1"/>
    </xf>
    <xf numFmtId="0" fontId="5" fillId="4" borderId="1" xfId="4" applyNumberFormat="1" applyFont="1" applyFill="1" applyBorder="1" applyAlignment="1">
      <alignment horizontal="center" vertical="top" wrapText="1"/>
    </xf>
    <xf numFmtId="14" fontId="5" fillId="4" borderId="1" xfId="4" applyNumberFormat="1" applyFont="1" applyFill="1" applyBorder="1" applyAlignment="1">
      <alignment horizontal="center" vertical="top" wrapText="1"/>
    </xf>
    <xf numFmtId="49" fontId="5" fillId="4" borderId="1" xfId="4" applyNumberFormat="1" applyFont="1" applyFill="1" applyBorder="1" applyAlignment="1">
      <alignment horizontal="center" vertical="center" wrapText="1"/>
    </xf>
    <xf numFmtId="4" fontId="5" fillId="4" borderId="1" xfId="4" applyNumberFormat="1" applyFont="1" applyFill="1" applyBorder="1" applyAlignment="1">
      <alignment horizontal="center" vertical="center" wrapText="1"/>
    </xf>
    <xf numFmtId="0" fontId="8" fillId="4" borderId="1" xfId="4" applyNumberFormat="1" applyFont="1" applyFill="1" applyBorder="1" applyAlignment="1">
      <alignment horizontal="left" vertical="top" wrapText="1"/>
    </xf>
    <xf numFmtId="0" fontId="5" fillId="4" borderId="1" xfId="4" applyNumberFormat="1" applyFont="1" applyFill="1" applyBorder="1" applyAlignment="1">
      <alignment horizontal="center" vertical="center" wrapText="1"/>
    </xf>
    <xf numFmtId="0" fontId="5" fillId="4" borderId="4" xfId="4" applyNumberFormat="1" applyFont="1" applyFill="1" applyBorder="1" applyAlignment="1">
      <alignment vertical="top" wrapText="1"/>
    </xf>
    <xf numFmtId="0" fontId="5" fillId="4" borderId="2" xfId="4" applyNumberFormat="1" applyFont="1" applyFill="1" applyBorder="1" applyAlignment="1">
      <alignment horizontal="left" vertical="top" wrapText="1"/>
    </xf>
    <xf numFmtId="4" fontId="5" fillId="4" borderId="2" xfId="4" applyNumberFormat="1" applyFont="1" applyFill="1" applyBorder="1" applyAlignment="1">
      <alignment horizontal="center" vertical="center" wrapText="1"/>
    </xf>
    <xf numFmtId="0" fontId="5" fillId="4" borderId="1" xfId="4" applyNumberFormat="1" applyFont="1" applyFill="1" applyBorder="1" applyAlignment="1">
      <alignment vertical="top" wrapText="1"/>
    </xf>
    <xf numFmtId="0" fontId="5" fillId="4" borderId="2" xfId="4" applyNumberFormat="1" applyFont="1" applyFill="1" applyBorder="1" applyAlignment="1">
      <alignment vertical="top" wrapText="1"/>
    </xf>
    <xf numFmtId="0" fontId="8" fillId="4" borderId="2" xfId="4" applyNumberFormat="1" applyFont="1" applyFill="1" applyBorder="1" applyAlignment="1">
      <alignment horizontal="left" vertical="top" wrapText="1"/>
    </xf>
    <xf numFmtId="0" fontId="5" fillId="4" borderId="2" xfId="4" applyNumberFormat="1" applyFont="1" applyFill="1" applyBorder="1" applyAlignment="1">
      <alignment horizontal="center" vertical="top" wrapText="1"/>
    </xf>
    <xf numFmtId="49" fontId="5" fillId="4" borderId="1" xfId="4" applyNumberFormat="1" applyFont="1" applyFill="1" applyBorder="1" applyAlignment="1">
      <alignment horizontal="center" vertical="top" wrapText="1"/>
    </xf>
    <xf numFmtId="0" fontId="4" fillId="4" borderId="1" xfId="4" applyNumberFormat="1" applyFont="1" applyFill="1" applyBorder="1"/>
    <xf numFmtId="0" fontId="4" fillId="2" borderId="0" xfId="0" applyFont="1" applyFill="1" applyBorder="1" applyAlignment="1">
      <alignment horizontal="center" vertical="top" wrapText="1"/>
    </xf>
    <xf numFmtId="0" fontId="5" fillId="2" borderId="2" xfId="4" applyNumberFormat="1" applyFont="1" applyFill="1" applyBorder="1" applyAlignment="1">
      <alignment horizontal="center" vertical="top" wrapText="1"/>
    </xf>
    <xf numFmtId="0" fontId="5" fillId="2" borderId="4" xfId="4" applyNumberFormat="1" applyFont="1" applyFill="1" applyBorder="1" applyAlignment="1">
      <alignment horizontal="center" vertical="top" wrapText="1"/>
    </xf>
    <xf numFmtId="0" fontId="5" fillId="2" borderId="3" xfId="4" applyNumberFormat="1" applyFont="1" applyFill="1" applyBorder="1" applyAlignment="1">
      <alignment horizontal="center" vertical="top" wrapText="1"/>
    </xf>
    <xf numFmtId="0" fontId="5" fillId="2" borderId="2" xfId="4" applyNumberFormat="1" applyFont="1" applyFill="1" applyBorder="1" applyAlignment="1">
      <alignment vertical="top" wrapText="1"/>
    </xf>
    <xf numFmtId="0" fontId="5" fillId="2" borderId="4" xfId="4" applyNumberFormat="1" applyFont="1" applyFill="1" applyBorder="1" applyAlignment="1">
      <alignment vertical="top" wrapText="1"/>
    </xf>
    <xf numFmtId="0" fontId="5" fillId="2" borderId="3" xfId="4" applyNumberFormat="1" applyFont="1" applyFill="1" applyBorder="1" applyAlignment="1">
      <alignment vertical="top" wrapText="1"/>
    </xf>
    <xf numFmtId="14" fontId="5" fillId="2" borderId="1" xfId="4" applyNumberFormat="1" applyFont="1" applyFill="1" applyBorder="1" applyAlignment="1">
      <alignment horizontal="center" vertical="top" wrapText="1"/>
    </xf>
    <xf numFmtId="0" fontId="5" fillId="2" borderId="1" xfId="4" applyNumberFormat="1" applyFont="1" applyFill="1" applyBorder="1" applyAlignment="1">
      <alignment horizontal="center" vertical="top" wrapText="1"/>
    </xf>
    <xf numFmtId="14" fontId="5" fillId="2" borderId="2" xfId="4" applyNumberFormat="1" applyFont="1" applyFill="1" applyBorder="1" applyAlignment="1">
      <alignment horizontal="center" vertical="top" wrapText="1"/>
    </xf>
    <xf numFmtId="49" fontId="5" fillId="2" borderId="2" xfId="4" applyNumberFormat="1" applyFont="1" applyFill="1" applyBorder="1" applyAlignment="1">
      <alignment horizontal="center" vertical="top" wrapText="1"/>
    </xf>
    <xf numFmtId="49" fontId="5" fillId="2" borderId="4" xfId="4" applyNumberFormat="1" applyFont="1" applyFill="1" applyBorder="1" applyAlignment="1">
      <alignment horizontal="center" vertical="top" wrapText="1"/>
    </xf>
    <xf numFmtId="0" fontId="7" fillId="2" borderId="0" xfId="1" applyNumberFormat="1" applyFont="1" applyFill="1" applyBorder="1" applyAlignment="1">
      <alignment horizontal="center" vertical="top" wrapText="1"/>
    </xf>
    <xf numFmtId="0" fontId="4" fillId="2" borderId="0" xfId="1" applyNumberFormat="1" applyFont="1" applyFill="1" applyBorder="1" applyAlignment="1">
      <alignment horizontal="center" vertical="top" wrapText="1"/>
    </xf>
    <xf numFmtId="0" fontId="5" fillId="2" borderId="1" xfId="1" applyNumberFormat="1" applyFont="1" applyFill="1" applyBorder="1" applyAlignment="1">
      <alignment horizontal="center" vertical="top" wrapText="1"/>
    </xf>
    <xf numFmtId="0" fontId="6" fillId="2" borderId="1" xfId="1" applyNumberFormat="1" applyFont="1" applyFill="1" applyBorder="1" applyAlignment="1">
      <alignment horizontal="center" vertical="top" wrapText="1"/>
    </xf>
    <xf numFmtId="0" fontId="5" fillId="2" borderId="1" xfId="1" applyNumberFormat="1" applyFont="1" applyFill="1" applyBorder="1" applyAlignment="1">
      <alignment horizontal="center" vertical="center" wrapText="1"/>
    </xf>
    <xf numFmtId="14" fontId="5" fillId="2" borderId="3" xfId="4" applyNumberFormat="1" applyFont="1" applyFill="1" applyBorder="1" applyAlignment="1">
      <alignment horizontal="center" vertical="top" wrapText="1"/>
    </xf>
    <xf numFmtId="0" fontId="5" fillId="2" borderId="2" xfId="4" applyNumberFormat="1" applyFont="1" applyFill="1" applyBorder="1" applyAlignment="1">
      <alignment horizontal="left" vertical="top" wrapText="1"/>
    </xf>
    <xf numFmtId="0" fontId="5" fillId="2" borderId="3" xfId="4" applyNumberFormat="1" applyFont="1" applyFill="1" applyBorder="1" applyAlignment="1">
      <alignment horizontal="left" vertical="top" wrapText="1"/>
    </xf>
    <xf numFmtId="14" fontId="5" fillId="2" borderId="4" xfId="4" applyNumberFormat="1" applyFont="1" applyFill="1" applyBorder="1" applyAlignment="1">
      <alignment horizontal="center" vertical="top" wrapText="1"/>
    </xf>
    <xf numFmtId="14" fontId="5" fillId="2" borderId="2" xfId="4" applyNumberFormat="1" applyFont="1" applyFill="1" applyBorder="1" applyAlignment="1">
      <alignment horizontal="center" vertical="center" wrapText="1"/>
    </xf>
    <xf numFmtId="14" fontId="5" fillId="2" borderId="4" xfId="4" applyNumberFormat="1" applyFont="1" applyFill="1" applyBorder="1" applyAlignment="1">
      <alignment horizontal="center" vertical="center" wrapText="1"/>
    </xf>
    <xf numFmtId="14" fontId="5" fillId="2" borderId="3" xfId="4" applyNumberFormat="1" applyFont="1" applyFill="1" applyBorder="1" applyAlignment="1">
      <alignment horizontal="center" vertical="center" wrapText="1"/>
    </xf>
    <xf numFmtId="49" fontId="5" fillId="2" borderId="2" xfId="4" applyNumberFormat="1" applyFont="1" applyFill="1" applyBorder="1" applyAlignment="1">
      <alignment vertical="top" wrapText="1"/>
    </xf>
    <xf numFmtId="49" fontId="5" fillId="2" borderId="4" xfId="4" applyNumberFormat="1" applyFont="1" applyFill="1" applyBorder="1" applyAlignment="1">
      <alignment vertical="top" wrapText="1"/>
    </xf>
    <xf numFmtId="49" fontId="5" fillId="2" borderId="3" xfId="4" applyNumberFormat="1" applyFont="1" applyFill="1" applyBorder="1" applyAlignment="1">
      <alignment vertical="top" wrapText="1"/>
    </xf>
    <xf numFmtId="0" fontId="5" fillId="2" borderId="4" xfId="4" applyNumberFormat="1" applyFont="1" applyFill="1" applyBorder="1" applyAlignment="1">
      <alignment horizontal="left" vertical="top" wrapText="1"/>
    </xf>
    <xf numFmtId="0" fontId="0" fillId="2" borderId="4" xfId="0" applyFill="1" applyBorder="1"/>
    <xf numFmtId="0" fontId="0" fillId="2" borderId="3" xfId="0" applyFill="1" applyBorder="1"/>
    <xf numFmtId="0" fontId="5" fillId="4" borderId="2" xfId="4" applyNumberFormat="1" applyFont="1" applyFill="1" applyBorder="1" applyAlignment="1">
      <alignment vertical="top" wrapText="1"/>
    </xf>
    <xf numFmtId="0" fontId="5" fillId="4" borderId="3" xfId="4" applyNumberFormat="1" applyFont="1" applyFill="1" applyBorder="1" applyAlignment="1">
      <alignment vertical="top" wrapText="1"/>
    </xf>
    <xf numFmtId="0" fontId="5" fillId="4" borderId="2" xfId="4" applyNumberFormat="1" applyFont="1" applyFill="1" applyBorder="1" applyAlignment="1">
      <alignment horizontal="center" vertical="top" wrapText="1"/>
    </xf>
    <xf numFmtId="0" fontId="5" fillId="4" borderId="3" xfId="4" applyNumberFormat="1" applyFont="1" applyFill="1" applyBorder="1" applyAlignment="1">
      <alignment horizontal="center" vertical="top" wrapText="1"/>
    </xf>
    <xf numFmtId="14" fontId="5" fillId="4" borderId="2" xfId="4" applyNumberFormat="1" applyFont="1" applyFill="1" applyBorder="1" applyAlignment="1">
      <alignment horizontal="center" vertical="top" wrapText="1"/>
    </xf>
    <xf numFmtId="0" fontId="5" fillId="4" borderId="4" xfId="4" applyNumberFormat="1" applyFont="1" applyFill="1" applyBorder="1" applyAlignment="1">
      <alignment vertical="top" wrapText="1"/>
    </xf>
    <xf numFmtId="14" fontId="5" fillId="4" borderId="2" xfId="4" applyNumberFormat="1" applyFont="1" applyFill="1" applyBorder="1" applyAlignment="1">
      <alignment horizontal="center" vertical="center" wrapText="1"/>
    </xf>
    <xf numFmtId="14" fontId="5" fillId="4" borderId="4" xfId="4" applyNumberFormat="1" applyFont="1" applyFill="1" applyBorder="1" applyAlignment="1">
      <alignment horizontal="center" vertical="center" wrapText="1"/>
    </xf>
    <xf numFmtId="14" fontId="5" fillId="4" borderId="3" xfId="4" applyNumberFormat="1" applyFont="1" applyFill="1" applyBorder="1" applyAlignment="1">
      <alignment horizontal="center" vertical="center" wrapText="1"/>
    </xf>
    <xf numFmtId="0" fontId="0" fillId="0" borderId="5" xfId="0" applyBorder="1" applyAlignment="1">
      <alignment horizontal="center"/>
    </xf>
    <xf numFmtId="0" fontId="13" fillId="0" borderId="0" xfId="0" applyFont="1" applyAlignment="1">
      <alignment horizontal="left" vertical="center" wrapText="1"/>
    </xf>
    <xf numFmtId="14" fontId="5" fillId="2" borderId="2" xfId="4" applyNumberFormat="1" applyFont="1" applyFill="1" applyBorder="1" applyAlignment="1">
      <alignment horizontal="center" vertical="center"/>
    </xf>
    <xf numFmtId="14" fontId="5" fillId="2" borderId="3" xfId="4" applyNumberFormat="1" applyFont="1" applyFill="1" applyBorder="1" applyAlignment="1">
      <alignment horizontal="center" vertical="center"/>
    </xf>
  </cellXfs>
  <cellStyles count="14">
    <cellStyle name="Обычный" xfId="0" builtinId="0"/>
    <cellStyle name="Обычный 2" xfId="4"/>
    <cellStyle name="Обычный 2 2" xfId="7"/>
    <cellStyle name="Обычный 3" xfId="3"/>
    <cellStyle name="Обычный 3 2" xfId="9"/>
    <cellStyle name="Обычный 3 2 2" xfId="11"/>
    <cellStyle name="Обычный 3 3" xfId="10"/>
    <cellStyle name="Обычный 4" xfId="2"/>
    <cellStyle name="Обычный 4 2" xfId="8"/>
    <cellStyle name="Обычный 5" xfId="5"/>
    <cellStyle name="Обычный 6" xfId="1"/>
    <cellStyle name="Обычный 7" xfId="12"/>
    <cellStyle name="Обычный 8" xfId="13"/>
    <cellStyle name="Финансовый 2" xfId="6"/>
  </cellStyles>
  <dxfs count="0"/>
  <tableStyles count="0" defaultTableStyle="TableStyleMedium9" defaultPivotStyle="PivotStyleLight16"/>
  <colors>
    <mruColors>
      <color rgb="FFCCECFF"/>
      <color rgb="FFFFCCFF"/>
      <color rgb="FF66CCFF"/>
      <color rgb="FFFF99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357"/>
  <sheetViews>
    <sheetView tabSelected="1" view="pageBreakPreview" zoomScale="70" zoomScaleNormal="70" zoomScaleSheetLayoutView="70" workbookViewId="0">
      <selection activeCell="H175" sqref="H175"/>
    </sheetView>
  </sheetViews>
  <sheetFormatPr defaultRowHeight="15"/>
  <cols>
    <col min="2" max="2" width="44" customWidth="1"/>
    <col min="3" max="3" width="12.5703125" customWidth="1"/>
    <col min="4" max="4" width="26.42578125" customWidth="1"/>
    <col min="5" max="5" width="46.7109375" customWidth="1"/>
    <col min="6" max="6" width="15.42578125" customWidth="1"/>
    <col min="7" max="7" width="14.85546875" customWidth="1"/>
    <col min="8" max="8" width="17.140625" customWidth="1"/>
    <col min="9" max="9" width="19.7109375" customWidth="1"/>
    <col min="10" max="10" width="18.7109375" customWidth="1"/>
    <col min="11" max="11" width="20.5703125" customWidth="1"/>
  </cols>
  <sheetData>
    <row r="1" spans="1:12" ht="108.75" customHeight="1">
      <c r="A1" s="17"/>
      <c r="B1" s="35"/>
      <c r="C1" s="35"/>
      <c r="D1" s="35"/>
      <c r="E1" s="35"/>
      <c r="F1" s="35"/>
      <c r="G1" s="35"/>
      <c r="H1" s="35"/>
      <c r="I1" s="75" t="s">
        <v>518</v>
      </c>
      <c r="J1" s="75"/>
      <c r="K1" s="75"/>
    </row>
    <row r="2" spans="1:12" ht="66" customHeight="1">
      <c r="A2" s="87" t="s">
        <v>536</v>
      </c>
      <c r="B2" s="88"/>
      <c r="C2" s="88"/>
      <c r="D2" s="88"/>
      <c r="E2" s="88"/>
      <c r="F2" s="88"/>
      <c r="G2" s="88"/>
      <c r="H2" s="88"/>
      <c r="I2" s="88"/>
      <c r="J2" s="88"/>
      <c r="K2" s="88"/>
    </row>
    <row r="3" spans="1:12" ht="43.5" customHeight="1">
      <c r="A3" s="89" t="s">
        <v>517</v>
      </c>
      <c r="B3" s="89" t="s">
        <v>0</v>
      </c>
      <c r="C3" s="89" t="s">
        <v>1</v>
      </c>
      <c r="D3" s="89" t="s">
        <v>2</v>
      </c>
      <c r="E3" s="89" t="s">
        <v>3</v>
      </c>
      <c r="F3" s="89" t="s">
        <v>4</v>
      </c>
      <c r="G3" s="89" t="s">
        <v>5</v>
      </c>
      <c r="H3" s="91" t="s">
        <v>6</v>
      </c>
      <c r="I3" s="91" t="s">
        <v>7</v>
      </c>
      <c r="J3" s="91"/>
      <c r="K3" s="91"/>
    </row>
    <row r="4" spans="1:12" ht="62.25" customHeight="1">
      <c r="A4" s="90"/>
      <c r="B4" s="90"/>
      <c r="C4" s="90"/>
      <c r="D4" s="89"/>
      <c r="E4" s="89"/>
      <c r="F4" s="89"/>
      <c r="G4" s="89"/>
      <c r="H4" s="91"/>
      <c r="I4" s="24" t="s">
        <v>8</v>
      </c>
      <c r="J4" s="24" t="s">
        <v>9</v>
      </c>
      <c r="K4" s="24" t="s">
        <v>10</v>
      </c>
    </row>
    <row r="5" spans="1:12">
      <c r="A5" s="25" t="s">
        <v>11</v>
      </c>
      <c r="B5" s="25" t="s">
        <v>12</v>
      </c>
      <c r="C5" s="25" t="s">
        <v>13</v>
      </c>
      <c r="D5" s="25" t="s">
        <v>14</v>
      </c>
      <c r="E5" s="25" t="s">
        <v>15</v>
      </c>
      <c r="F5" s="25" t="s">
        <v>16</v>
      </c>
      <c r="G5" s="25" t="s">
        <v>17</v>
      </c>
      <c r="H5" s="25" t="s">
        <v>18</v>
      </c>
      <c r="I5" s="25" t="s">
        <v>19</v>
      </c>
      <c r="J5" s="25" t="s">
        <v>20</v>
      </c>
      <c r="K5" s="25" t="s">
        <v>21</v>
      </c>
    </row>
    <row r="6" spans="1:12" ht="45">
      <c r="A6" s="1"/>
      <c r="B6" s="16" t="s">
        <v>22</v>
      </c>
      <c r="C6" s="32" t="s">
        <v>23</v>
      </c>
      <c r="D6" s="16" t="s">
        <v>24</v>
      </c>
      <c r="E6" s="16" t="s">
        <v>23</v>
      </c>
      <c r="F6" s="32" t="s">
        <v>25</v>
      </c>
      <c r="G6" s="32" t="s">
        <v>26</v>
      </c>
      <c r="H6" s="9" t="s">
        <v>23</v>
      </c>
      <c r="I6" s="12">
        <f>I7+I89+I232</f>
        <v>47448769.100000001</v>
      </c>
      <c r="J6" s="12">
        <f>J7+J89+J232</f>
        <v>45880493.200000003</v>
      </c>
      <c r="K6" s="12">
        <f>K7+K89+K232</f>
        <v>45657508.899999999</v>
      </c>
      <c r="L6" s="18"/>
    </row>
    <row r="7" spans="1:12" ht="75">
      <c r="A7" s="11" t="s">
        <v>27</v>
      </c>
      <c r="B7" s="16" t="s">
        <v>28</v>
      </c>
      <c r="C7" s="32" t="s">
        <v>23</v>
      </c>
      <c r="D7" s="16" t="s">
        <v>24</v>
      </c>
      <c r="E7" s="16" t="s">
        <v>23</v>
      </c>
      <c r="F7" s="32" t="s">
        <v>25</v>
      </c>
      <c r="G7" s="32" t="s">
        <v>26</v>
      </c>
      <c r="H7" s="9" t="s">
        <v>23</v>
      </c>
      <c r="I7" s="7">
        <f>I8+I30+I42+I50+I78</f>
        <v>2785356.9</v>
      </c>
      <c r="J7" s="7">
        <f>J8+J30+J42+J50+J78</f>
        <v>1567802.1</v>
      </c>
      <c r="K7" s="7">
        <f>K8+K30+K42+K50+K78</f>
        <v>1463913.8</v>
      </c>
      <c r="L7" s="18"/>
    </row>
    <row r="8" spans="1:12" ht="80.25" customHeight="1">
      <c r="A8" s="83"/>
      <c r="B8" s="79" t="s">
        <v>29</v>
      </c>
      <c r="C8" s="76" t="s">
        <v>23</v>
      </c>
      <c r="D8" s="79" t="s">
        <v>525</v>
      </c>
      <c r="E8" s="79" t="s">
        <v>383</v>
      </c>
      <c r="F8" s="82">
        <v>40619</v>
      </c>
      <c r="G8" s="82">
        <v>44196</v>
      </c>
      <c r="H8" s="9" t="s">
        <v>30</v>
      </c>
      <c r="I8" s="7">
        <f>SUM(I9:I12)</f>
        <v>58850</v>
      </c>
      <c r="J8" s="7">
        <f t="shared" ref="J8:K8" si="0">SUM(J9:J12)</f>
        <v>59897.3</v>
      </c>
      <c r="K8" s="7">
        <f t="shared" si="0"/>
        <v>60274.5</v>
      </c>
    </row>
    <row r="9" spans="1:12" ht="85.5" customHeight="1">
      <c r="A9" s="83"/>
      <c r="B9" s="80"/>
      <c r="C9" s="77"/>
      <c r="D9" s="80"/>
      <c r="E9" s="80"/>
      <c r="F9" s="83"/>
      <c r="G9" s="83"/>
      <c r="H9" s="6" t="s">
        <v>31</v>
      </c>
      <c r="I9" s="7">
        <f>I13+I15</f>
        <v>750</v>
      </c>
      <c r="J9" s="7">
        <f t="shared" ref="J9:K9" si="1">J13+J15</f>
        <v>0</v>
      </c>
      <c r="K9" s="7">
        <f t="shared" si="1"/>
        <v>0</v>
      </c>
    </row>
    <row r="10" spans="1:12" ht="88.5" customHeight="1">
      <c r="A10" s="83"/>
      <c r="B10" s="80"/>
      <c r="C10" s="77"/>
      <c r="D10" s="80"/>
      <c r="E10" s="80"/>
      <c r="F10" s="83"/>
      <c r="G10" s="83"/>
      <c r="H10" s="6" t="s">
        <v>32</v>
      </c>
      <c r="I10" s="7">
        <f>I17</f>
        <v>35000</v>
      </c>
      <c r="J10" s="7">
        <f t="shared" ref="J10:K10" si="2">J17</f>
        <v>36697.300000000003</v>
      </c>
      <c r="K10" s="7">
        <f t="shared" si="2"/>
        <v>37074.5</v>
      </c>
    </row>
    <row r="11" spans="1:12" ht="109.5" customHeight="1">
      <c r="A11" s="83"/>
      <c r="B11" s="80"/>
      <c r="C11" s="77"/>
      <c r="D11" s="80"/>
      <c r="E11" s="80"/>
      <c r="F11" s="83"/>
      <c r="G11" s="83"/>
      <c r="H11" s="6" t="s">
        <v>33</v>
      </c>
      <c r="I11" s="7">
        <f>I21+I23+I25</f>
        <v>15900</v>
      </c>
      <c r="J11" s="7">
        <f t="shared" ref="J11:K11" si="3">J21+J23+J25</f>
        <v>15000</v>
      </c>
      <c r="K11" s="7">
        <f t="shared" si="3"/>
        <v>15000</v>
      </c>
    </row>
    <row r="12" spans="1:12" ht="78.75" customHeight="1">
      <c r="A12" s="83"/>
      <c r="B12" s="81"/>
      <c r="C12" s="78"/>
      <c r="D12" s="81"/>
      <c r="E12" s="81"/>
      <c r="F12" s="83"/>
      <c r="G12" s="83"/>
      <c r="H12" s="6" t="s">
        <v>385</v>
      </c>
      <c r="I12" s="7">
        <f>I28</f>
        <v>7200</v>
      </c>
      <c r="J12" s="7">
        <f t="shared" ref="J12:K12" si="4">J28</f>
        <v>8200</v>
      </c>
      <c r="K12" s="7">
        <f t="shared" si="4"/>
        <v>8200</v>
      </c>
    </row>
    <row r="13" spans="1:12" ht="105">
      <c r="A13" s="26"/>
      <c r="B13" s="42" t="s">
        <v>245</v>
      </c>
      <c r="C13" s="26"/>
      <c r="D13" s="38" t="s">
        <v>405</v>
      </c>
      <c r="E13" s="42" t="s">
        <v>35</v>
      </c>
      <c r="F13" s="26" t="s">
        <v>36</v>
      </c>
      <c r="G13" s="33">
        <v>43100</v>
      </c>
      <c r="H13" s="6" t="s">
        <v>31</v>
      </c>
      <c r="I13" s="7">
        <v>0</v>
      </c>
      <c r="J13" s="7">
        <v>0</v>
      </c>
      <c r="K13" s="7">
        <v>0</v>
      </c>
    </row>
    <row r="14" spans="1:12" ht="135" customHeight="1">
      <c r="A14" s="26"/>
      <c r="B14" s="15" t="s">
        <v>246</v>
      </c>
      <c r="C14" s="32"/>
      <c r="D14" s="16" t="s">
        <v>405</v>
      </c>
      <c r="E14" s="16" t="s">
        <v>23</v>
      </c>
      <c r="F14" s="32" t="s">
        <v>23</v>
      </c>
      <c r="G14" s="32" t="s">
        <v>37</v>
      </c>
      <c r="H14" s="9" t="s">
        <v>23</v>
      </c>
      <c r="I14" s="9" t="s">
        <v>23</v>
      </c>
      <c r="J14" s="9" t="s">
        <v>23</v>
      </c>
      <c r="K14" s="9" t="s">
        <v>23</v>
      </c>
    </row>
    <row r="15" spans="1:12" ht="90">
      <c r="A15" s="28"/>
      <c r="B15" s="2" t="s">
        <v>247</v>
      </c>
      <c r="C15" s="28"/>
      <c r="D15" s="16" t="s">
        <v>405</v>
      </c>
      <c r="E15" s="16" t="s">
        <v>38</v>
      </c>
      <c r="F15" s="32" t="s">
        <v>39</v>
      </c>
      <c r="G15" s="32" t="s">
        <v>37</v>
      </c>
      <c r="H15" s="6" t="s">
        <v>31</v>
      </c>
      <c r="I15" s="7">
        <v>750</v>
      </c>
      <c r="J15" s="7">
        <v>0</v>
      </c>
      <c r="K15" s="7">
        <v>0</v>
      </c>
    </row>
    <row r="16" spans="1:12" ht="105">
      <c r="A16" s="28"/>
      <c r="B16" s="15" t="s">
        <v>406</v>
      </c>
      <c r="C16" s="32"/>
      <c r="D16" s="16" t="s">
        <v>405</v>
      </c>
      <c r="E16" s="16" t="s">
        <v>23</v>
      </c>
      <c r="F16" s="32" t="s">
        <v>23</v>
      </c>
      <c r="G16" s="32" t="s">
        <v>37</v>
      </c>
      <c r="H16" s="9" t="s">
        <v>23</v>
      </c>
      <c r="I16" s="9" t="s">
        <v>23</v>
      </c>
      <c r="J16" s="9" t="s">
        <v>23</v>
      </c>
      <c r="K16" s="9" t="s">
        <v>23</v>
      </c>
    </row>
    <row r="17" spans="1:11" ht="105">
      <c r="A17" s="28"/>
      <c r="B17" s="39" t="s">
        <v>248</v>
      </c>
      <c r="C17" s="28"/>
      <c r="D17" s="28" t="s">
        <v>40</v>
      </c>
      <c r="E17" s="5" t="s">
        <v>354</v>
      </c>
      <c r="F17" s="32" t="s">
        <v>36</v>
      </c>
      <c r="G17" s="31">
        <v>43830</v>
      </c>
      <c r="H17" s="6" t="s">
        <v>32</v>
      </c>
      <c r="I17" s="7">
        <v>35000</v>
      </c>
      <c r="J17" s="7">
        <v>36697.300000000003</v>
      </c>
      <c r="K17" s="7">
        <v>37074.5</v>
      </c>
    </row>
    <row r="18" spans="1:11" ht="105">
      <c r="A18" s="28"/>
      <c r="B18" s="15" t="s">
        <v>407</v>
      </c>
      <c r="C18" s="28"/>
      <c r="D18" s="16" t="s">
        <v>40</v>
      </c>
      <c r="E18" s="16" t="s">
        <v>23</v>
      </c>
      <c r="F18" s="32" t="s">
        <v>23</v>
      </c>
      <c r="G18" s="31">
        <v>43250</v>
      </c>
      <c r="H18" s="9" t="s">
        <v>23</v>
      </c>
      <c r="I18" s="9" t="s">
        <v>23</v>
      </c>
      <c r="J18" s="9" t="s">
        <v>23</v>
      </c>
      <c r="K18" s="9" t="s">
        <v>23</v>
      </c>
    </row>
    <row r="19" spans="1:11" ht="120">
      <c r="A19" s="28"/>
      <c r="B19" s="15" t="s">
        <v>249</v>
      </c>
      <c r="C19" s="32"/>
      <c r="D19" s="16" t="s">
        <v>40</v>
      </c>
      <c r="E19" s="16" t="s">
        <v>23</v>
      </c>
      <c r="F19" s="32" t="s">
        <v>23</v>
      </c>
      <c r="G19" s="31" t="s">
        <v>41</v>
      </c>
      <c r="H19" s="9" t="s">
        <v>23</v>
      </c>
      <c r="I19" s="9" t="s">
        <v>23</v>
      </c>
      <c r="J19" s="9" t="s">
        <v>23</v>
      </c>
      <c r="K19" s="9" t="s">
        <v>23</v>
      </c>
    </row>
    <row r="20" spans="1:11" ht="119.25" customHeight="1">
      <c r="A20" s="28"/>
      <c r="B20" s="15" t="s">
        <v>250</v>
      </c>
      <c r="C20" s="32"/>
      <c r="D20" s="16" t="s">
        <v>40</v>
      </c>
      <c r="E20" s="16" t="s">
        <v>23</v>
      </c>
      <c r="F20" s="32" t="s">
        <v>23</v>
      </c>
      <c r="G20" s="32" t="s">
        <v>42</v>
      </c>
      <c r="H20" s="9" t="s">
        <v>23</v>
      </c>
      <c r="I20" s="9" t="s">
        <v>23</v>
      </c>
      <c r="J20" s="9" t="s">
        <v>23</v>
      </c>
      <c r="K20" s="9" t="s">
        <v>23</v>
      </c>
    </row>
    <row r="21" spans="1:11" ht="192" customHeight="1">
      <c r="A21" s="28"/>
      <c r="B21" s="39" t="s">
        <v>251</v>
      </c>
      <c r="C21" s="28"/>
      <c r="D21" s="28" t="s">
        <v>40</v>
      </c>
      <c r="E21" s="16" t="s">
        <v>43</v>
      </c>
      <c r="F21" s="32" t="s">
        <v>36</v>
      </c>
      <c r="G21" s="32" t="s">
        <v>44</v>
      </c>
      <c r="H21" s="6" t="s">
        <v>33</v>
      </c>
      <c r="I21" s="7">
        <v>500</v>
      </c>
      <c r="J21" s="7">
        <v>0</v>
      </c>
      <c r="K21" s="7">
        <v>0</v>
      </c>
    </row>
    <row r="22" spans="1:11" ht="183.75" customHeight="1">
      <c r="A22" s="28"/>
      <c r="B22" s="15" t="s">
        <v>503</v>
      </c>
      <c r="C22" s="32"/>
      <c r="D22" s="16" t="s">
        <v>40</v>
      </c>
      <c r="E22" s="16" t="s">
        <v>23</v>
      </c>
      <c r="F22" s="32" t="s">
        <v>23</v>
      </c>
      <c r="G22" s="32" t="s">
        <v>37</v>
      </c>
      <c r="H22" s="9" t="s">
        <v>23</v>
      </c>
      <c r="I22" s="9" t="s">
        <v>23</v>
      </c>
      <c r="J22" s="9" t="s">
        <v>23</v>
      </c>
      <c r="K22" s="9" t="s">
        <v>23</v>
      </c>
    </row>
    <row r="23" spans="1:11" ht="105">
      <c r="A23" s="28"/>
      <c r="B23" s="39" t="s">
        <v>252</v>
      </c>
      <c r="C23" s="28"/>
      <c r="D23" s="28" t="s">
        <v>40</v>
      </c>
      <c r="E23" s="16" t="s">
        <v>45</v>
      </c>
      <c r="F23" s="32" t="s">
        <v>36</v>
      </c>
      <c r="G23" s="32" t="s">
        <v>44</v>
      </c>
      <c r="H23" s="6" t="s">
        <v>33</v>
      </c>
      <c r="I23" s="7">
        <v>400</v>
      </c>
      <c r="J23" s="7">
        <v>0</v>
      </c>
      <c r="K23" s="7">
        <v>0</v>
      </c>
    </row>
    <row r="24" spans="1:11" ht="120">
      <c r="A24" s="28"/>
      <c r="B24" s="15" t="s">
        <v>253</v>
      </c>
      <c r="C24" s="32"/>
      <c r="D24" s="16" t="s">
        <v>40</v>
      </c>
      <c r="E24" s="16" t="s">
        <v>23</v>
      </c>
      <c r="F24" s="32" t="s">
        <v>23</v>
      </c>
      <c r="G24" s="32" t="s">
        <v>37</v>
      </c>
      <c r="H24" s="9" t="s">
        <v>23</v>
      </c>
      <c r="I24" s="9" t="s">
        <v>23</v>
      </c>
      <c r="J24" s="9" t="s">
        <v>23</v>
      </c>
      <c r="K24" s="9" t="s">
        <v>23</v>
      </c>
    </row>
    <row r="25" spans="1:11" ht="177" customHeight="1">
      <c r="A25" s="28"/>
      <c r="B25" s="39" t="s">
        <v>392</v>
      </c>
      <c r="C25" s="28"/>
      <c r="D25" s="28" t="s">
        <v>40</v>
      </c>
      <c r="E25" s="16" t="s">
        <v>384</v>
      </c>
      <c r="F25" s="32" t="s">
        <v>36</v>
      </c>
      <c r="G25" s="31">
        <v>43830</v>
      </c>
      <c r="H25" s="6" t="s">
        <v>33</v>
      </c>
      <c r="I25" s="7">
        <v>15000</v>
      </c>
      <c r="J25" s="7">
        <v>15000</v>
      </c>
      <c r="K25" s="7">
        <v>15000</v>
      </c>
    </row>
    <row r="26" spans="1:11" ht="180">
      <c r="A26" s="28"/>
      <c r="B26" s="15" t="s">
        <v>408</v>
      </c>
      <c r="C26" s="32"/>
      <c r="D26" s="16" t="s">
        <v>40</v>
      </c>
      <c r="E26" s="16" t="s">
        <v>23</v>
      </c>
      <c r="F26" s="32" t="s">
        <v>23</v>
      </c>
      <c r="G26" s="32" t="s">
        <v>155</v>
      </c>
      <c r="H26" s="9" t="s">
        <v>23</v>
      </c>
      <c r="I26" s="9" t="s">
        <v>23</v>
      </c>
      <c r="J26" s="9" t="s">
        <v>23</v>
      </c>
      <c r="K26" s="9" t="s">
        <v>23</v>
      </c>
    </row>
    <row r="27" spans="1:11" ht="165">
      <c r="A27" s="28"/>
      <c r="B27" s="15" t="s">
        <v>393</v>
      </c>
      <c r="C27" s="32">
        <v>1</v>
      </c>
      <c r="D27" s="16" t="s">
        <v>40</v>
      </c>
      <c r="E27" s="16" t="s">
        <v>23</v>
      </c>
      <c r="F27" s="32" t="s">
        <v>23</v>
      </c>
      <c r="G27" s="32" t="s">
        <v>387</v>
      </c>
      <c r="H27" s="9" t="s">
        <v>23</v>
      </c>
      <c r="I27" s="9" t="s">
        <v>23</v>
      </c>
      <c r="J27" s="9" t="s">
        <v>23</v>
      </c>
      <c r="K27" s="9" t="s">
        <v>23</v>
      </c>
    </row>
    <row r="28" spans="1:11" ht="107.25" customHeight="1">
      <c r="A28" s="28"/>
      <c r="B28" s="16" t="s">
        <v>254</v>
      </c>
      <c r="C28" s="28"/>
      <c r="D28" s="16" t="s">
        <v>451</v>
      </c>
      <c r="E28" s="16" t="s">
        <v>353</v>
      </c>
      <c r="F28" s="32" t="s">
        <v>36</v>
      </c>
      <c r="G28" s="31">
        <v>43830</v>
      </c>
      <c r="H28" s="6" t="s">
        <v>34</v>
      </c>
      <c r="I28" s="7">
        <v>7200</v>
      </c>
      <c r="J28" s="7">
        <v>8200</v>
      </c>
      <c r="K28" s="7">
        <v>8200</v>
      </c>
    </row>
    <row r="29" spans="1:11" ht="75">
      <c r="A29" s="28"/>
      <c r="B29" s="15" t="s">
        <v>255</v>
      </c>
      <c r="C29" s="32" t="s">
        <v>27</v>
      </c>
      <c r="D29" s="16" t="s">
        <v>451</v>
      </c>
      <c r="E29" s="16" t="s">
        <v>23</v>
      </c>
      <c r="F29" s="32" t="s">
        <v>23</v>
      </c>
      <c r="G29" s="32" t="s">
        <v>128</v>
      </c>
      <c r="H29" s="9" t="s">
        <v>23</v>
      </c>
      <c r="I29" s="9" t="s">
        <v>23</v>
      </c>
      <c r="J29" s="9" t="s">
        <v>23</v>
      </c>
      <c r="K29" s="9" t="s">
        <v>23</v>
      </c>
    </row>
    <row r="30" spans="1:11" ht="59.25" customHeight="1">
      <c r="A30" s="85" t="s">
        <v>47</v>
      </c>
      <c r="B30" s="79" t="s">
        <v>48</v>
      </c>
      <c r="C30" s="76" t="s">
        <v>23</v>
      </c>
      <c r="D30" s="79" t="s">
        <v>526</v>
      </c>
      <c r="E30" s="79" t="s">
        <v>410</v>
      </c>
      <c r="F30" s="84">
        <v>40619</v>
      </c>
      <c r="G30" s="84">
        <v>44196</v>
      </c>
      <c r="H30" s="9" t="s">
        <v>30</v>
      </c>
      <c r="I30" s="7">
        <f>SUM(I31:I32)</f>
        <v>2294827.7999999998</v>
      </c>
      <c r="J30" s="7">
        <f t="shared" ref="J30:K30" si="5">SUM(J31:J32)</f>
        <v>1167000</v>
      </c>
      <c r="K30" s="7">
        <f t="shared" si="5"/>
        <v>1100000</v>
      </c>
    </row>
    <row r="31" spans="1:11" ht="96.75" customHeight="1">
      <c r="A31" s="86"/>
      <c r="B31" s="80"/>
      <c r="C31" s="77"/>
      <c r="D31" s="80"/>
      <c r="E31" s="80"/>
      <c r="F31" s="77"/>
      <c r="G31" s="77"/>
      <c r="H31" s="6" t="s">
        <v>49</v>
      </c>
      <c r="I31" s="7">
        <f>I33</f>
        <v>2294827.7999999998</v>
      </c>
      <c r="J31" s="7">
        <f t="shared" ref="J31:K31" si="6">J33</f>
        <v>1167000</v>
      </c>
      <c r="K31" s="7">
        <f t="shared" si="6"/>
        <v>1100000</v>
      </c>
    </row>
    <row r="32" spans="1:11" ht="141" customHeight="1">
      <c r="A32" s="78"/>
      <c r="B32" s="81"/>
      <c r="C32" s="78"/>
      <c r="D32" s="81"/>
      <c r="E32" s="81"/>
      <c r="F32" s="78"/>
      <c r="G32" s="78"/>
      <c r="H32" s="9" t="s">
        <v>60</v>
      </c>
      <c r="I32" s="7">
        <f>I40</f>
        <v>0</v>
      </c>
      <c r="J32" s="7">
        <f t="shared" ref="J32:K32" si="7">J40</f>
        <v>0</v>
      </c>
      <c r="K32" s="7">
        <f t="shared" si="7"/>
        <v>0</v>
      </c>
    </row>
    <row r="33" spans="1:11" ht="135">
      <c r="A33" s="46"/>
      <c r="B33" s="47" t="s">
        <v>50</v>
      </c>
      <c r="C33" s="48"/>
      <c r="D33" s="47" t="s">
        <v>409</v>
      </c>
      <c r="E33" s="47" t="s">
        <v>504</v>
      </c>
      <c r="F33" s="48" t="s">
        <v>51</v>
      </c>
      <c r="G33" s="49">
        <v>43830</v>
      </c>
      <c r="H33" s="50" t="s">
        <v>49</v>
      </c>
      <c r="I33" s="51">
        <v>2294827.7999999998</v>
      </c>
      <c r="J33" s="51">
        <v>1167000</v>
      </c>
      <c r="K33" s="51">
        <v>1100000</v>
      </c>
    </row>
    <row r="34" spans="1:11" ht="255">
      <c r="A34" s="28"/>
      <c r="B34" s="15" t="s">
        <v>52</v>
      </c>
      <c r="C34" s="32"/>
      <c r="D34" s="16" t="s">
        <v>412</v>
      </c>
      <c r="E34" s="16" t="s">
        <v>23</v>
      </c>
      <c r="F34" s="32" t="s">
        <v>23</v>
      </c>
      <c r="G34" s="32" t="s">
        <v>46</v>
      </c>
      <c r="H34" s="9" t="s">
        <v>23</v>
      </c>
      <c r="I34" s="9" t="s">
        <v>23</v>
      </c>
      <c r="J34" s="9" t="s">
        <v>23</v>
      </c>
      <c r="K34" s="9" t="s">
        <v>23</v>
      </c>
    </row>
    <row r="35" spans="1:11" ht="150">
      <c r="A35" s="52"/>
      <c r="B35" s="53" t="s">
        <v>411</v>
      </c>
      <c r="C35" s="48"/>
      <c r="D35" s="47" t="s">
        <v>409</v>
      </c>
      <c r="E35" s="47" t="s">
        <v>23</v>
      </c>
      <c r="F35" s="48" t="s">
        <v>23</v>
      </c>
      <c r="G35" s="48" t="s">
        <v>53</v>
      </c>
      <c r="H35" s="54" t="s">
        <v>23</v>
      </c>
      <c r="I35" s="54" t="s">
        <v>23</v>
      </c>
      <c r="J35" s="54" t="s">
        <v>23</v>
      </c>
      <c r="K35" s="54" t="s">
        <v>23</v>
      </c>
    </row>
    <row r="36" spans="1:11" ht="259.5" customHeight="1">
      <c r="A36" s="52"/>
      <c r="B36" s="53" t="s">
        <v>256</v>
      </c>
      <c r="C36" s="48">
        <v>1</v>
      </c>
      <c r="D36" s="47" t="s">
        <v>527</v>
      </c>
      <c r="E36" s="47" t="s">
        <v>23</v>
      </c>
      <c r="F36" s="48" t="s">
        <v>23</v>
      </c>
      <c r="G36" s="48" t="s">
        <v>54</v>
      </c>
      <c r="H36" s="54" t="s">
        <v>23</v>
      </c>
      <c r="I36" s="54" t="s">
        <v>23</v>
      </c>
      <c r="J36" s="54" t="s">
        <v>23</v>
      </c>
      <c r="K36" s="54" t="s">
        <v>23</v>
      </c>
    </row>
    <row r="37" spans="1:11" ht="105">
      <c r="A37" s="52"/>
      <c r="B37" s="53" t="s">
        <v>257</v>
      </c>
      <c r="C37" s="48" t="s">
        <v>27</v>
      </c>
      <c r="D37" s="47" t="s">
        <v>409</v>
      </c>
      <c r="E37" s="47" t="s">
        <v>23</v>
      </c>
      <c r="F37" s="48" t="s">
        <v>23</v>
      </c>
      <c r="G37" s="48" t="s">
        <v>55</v>
      </c>
      <c r="H37" s="54" t="s">
        <v>23</v>
      </c>
      <c r="I37" s="54" t="s">
        <v>23</v>
      </c>
      <c r="J37" s="54" t="s">
        <v>23</v>
      </c>
      <c r="K37" s="54" t="s">
        <v>23</v>
      </c>
    </row>
    <row r="38" spans="1:11" ht="170.25" customHeight="1">
      <c r="A38" s="28"/>
      <c r="B38" s="15" t="s">
        <v>413</v>
      </c>
      <c r="C38" s="32">
        <v>1</v>
      </c>
      <c r="D38" s="16" t="s">
        <v>56</v>
      </c>
      <c r="E38" s="16" t="s">
        <v>23</v>
      </c>
      <c r="F38" s="32" t="s">
        <v>23</v>
      </c>
      <c r="G38" s="41" t="s">
        <v>57</v>
      </c>
      <c r="H38" s="9" t="s">
        <v>23</v>
      </c>
      <c r="I38" s="9" t="s">
        <v>23</v>
      </c>
      <c r="J38" s="9" t="s">
        <v>23</v>
      </c>
      <c r="K38" s="9" t="s">
        <v>23</v>
      </c>
    </row>
    <row r="39" spans="1:11" ht="75">
      <c r="A39" s="28"/>
      <c r="B39" s="3" t="s">
        <v>258</v>
      </c>
      <c r="C39" s="32">
        <v>1</v>
      </c>
      <c r="D39" s="16" t="s">
        <v>414</v>
      </c>
      <c r="E39" s="16" t="s">
        <v>23</v>
      </c>
      <c r="F39" s="32" t="s">
        <v>23</v>
      </c>
      <c r="G39" s="41" t="s">
        <v>57</v>
      </c>
      <c r="H39" s="9" t="s">
        <v>23</v>
      </c>
      <c r="I39" s="9" t="s">
        <v>23</v>
      </c>
      <c r="J39" s="9" t="s">
        <v>23</v>
      </c>
      <c r="K39" s="9" t="s">
        <v>23</v>
      </c>
    </row>
    <row r="40" spans="1:11" ht="255">
      <c r="A40" s="52"/>
      <c r="B40" s="47" t="s">
        <v>364</v>
      </c>
      <c r="C40" s="48"/>
      <c r="D40" s="47" t="s">
        <v>409</v>
      </c>
      <c r="E40" s="47" t="s">
        <v>58</v>
      </c>
      <c r="F40" s="49">
        <v>42614</v>
      </c>
      <c r="G40" s="48" t="s">
        <v>59</v>
      </c>
      <c r="H40" s="54" t="s">
        <v>60</v>
      </c>
      <c r="I40" s="51">
        <v>0</v>
      </c>
      <c r="J40" s="51">
        <v>0</v>
      </c>
      <c r="K40" s="51">
        <v>0</v>
      </c>
    </row>
    <row r="41" spans="1:11" ht="90">
      <c r="A41" s="52"/>
      <c r="B41" s="53" t="s">
        <v>376</v>
      </c>
      <c r="C41" s="48">
        <v>1</v>
      </c>
      <c r="D41" s="47" t="s">
        <v>409</v>
      </c>
      <c r="E41" s="47" t="s">
        <v>23</v>
      </c>
      <c r="F41" s="48" t="s">
        <v>23</v>
      </c>
      <c r="G41" s="48" t="s">
        <v>59</v>
      </c>
      <c r="H41" s="54" t="s">
        <v>23</v>
      </c>
      <c r="I41" s="54" t="s">
        <v>23</v>
      </c>
      <c r="J41" s="54" t="s">
        <v>23</v>
      </c>
      <c r="K41" s="54" t="s">
        <v>23</v>
      </c>
    </row>
    <row r="42" spans="1:11" ht="62.25" customHeight="1">
      <c r="A42" s="76" t="s">
        <v>61</v>
      </c>
      <c r="B42" s="79" t="s">
        <v>62</v>
      </c>
      <c r="C42" s="76" t="s">
        <v>23</v>
      </c>
      <c r="D42" s="79" t="s">
        <v>409</v>
      </c>
      <c r="E42" s="79" t="s">
        <v>355</v>
      </c>
      <c r="F42" s="84">
        <v>40619</v>
      </c>
      <c r="G42" s="84">
        <v>43465</v>
      </c>
      <c r="H42" s="9" t="s">
        <v>30</v>
      </c>
      <c r="I42" s="7">
        <f>SUM(I43)</f>
        <v>2538</v>
      </c>
      <c r="J42" s="7">
        <f t="shared" ref="J42:K42" si="8">SUM(J43)</f>
        <v>1767.4</v>
      </c>
      <c r="K42" s="7">
        <f t="shared" si="8"/>
        <v>0</v>
      </c>
    </row>
    <row r="43" spans="1:11" ht="53.25" customHeight="1">
      <c r="A43" s="78"/>
      <c r="B43" s="81"/>
      <c r="C43" s="78"/>
      <c r="D43" s="81"/>
      <c r="E43" s="81"/>
      <c r="F43" s="92"/>
      <c r="G43" s="92"/>
      <c r="H43" s="6" t="s">
        <v>374</v>
      </c>
      <c r="I43" s="7">
        <f>I44+I47</f>
        <v>2538</v>
      </c>
      <c r="J43" s="7">
        <f t="shared" ref="J43:K43" si="9">J44+J47</f>
        <v>1767.4</v>
      </c>
      <c r="K43" s="7">
        <f t="shared" si="9"/>
        <v>0</v>
      </c>
    </row>
    <row r="44" spans="1:11" ht="105">
      <c r="A44" s="46"/>
      <c r="B44" s="46" t="s">
        <v>259</v>
      </c>
      <c r="C44" s="46"/>
      <c r="D44" s="47" t="s">
        <v>409</v>
      </c>
      <c r="E44" s="47" t="s">
        <v>415</v>
      </c>
      <c r="F44" s="49">
        <v>42736</v>
      </c>
      <c r="G44" s="49">
        <v>42824</v>
      </c>
      <c r="H44" s="50" t="s">
        <v>374</v>
      </c>
      <c r="I44" s="51">
        <v>2538</v>
      </c>
      <c r="J44" s="51">
        <v>0</v>
      </c>
      <c r="K44" s="51">
        <v>0</v>
      </c>
    </row>
    <row r="45" spans="1:11" ht="165">
      <c r="A45" s="46"/>
      <c r="B45" s="53" t="s">
        <v>260</v>
      </c>
      <c r="C45" s="48"/>
      <c r="D45" s="47" t="s">
        <v>409</v>
      </c>
      <c r="E45" s="47" t="s">
        <v>23</v>
      </c>
      <c r="F45" s="48" t="s">
        <v>23</v>
      </c>
      <c r="G45" s="49">
        <v>42765</v>
      </c>
      <c r="H45" s="54" t="s">
        <v>23</v>
      </c>
      <c r="I45" s="54" t="s">
        <v>23</v>
      </c>
      <c r="J45" s="54" t="s">
        <v>23</v>
      </c>
      <c r="K45" s="54" t="s">
        <v>23</v>
      </c>
    </row>
    <row r="46" spans="1:11" ht="135">
      <c r="A46" s="46"/>
      <c r="B46" s="53" t="s">
        <v>261</v>
      </c>
      <c r="C46" s="48">
        <v>1</v>
      </c>
      <c r="D46" s="47" t="s">
        <v>409</v>
      </c>
      <c r="E46" s="47" t="s">
        <v>23</v>
      </c>
      <c r="F46" s="48" t="s">
        <v>23</v>
      </c>
      <c r="G46" s="49">
        <v>42824</v>
      </c>
      <c r="H46" s="54" t="s">
        <v>23</v>
      </c>
      <c r="I46" s="54" t="s">
        <v>23</v>
      </c>
      <c r="J46" s="54" t="s">
        <v>23</v>
      </c>
      <c r="K46" s="54" t="s">
        <v>23</v>
      </c>
    </row>
    <row r="47" spans="1:11" ht="105">
      <c r="A47" s="46"/>
      <c r="B47" s="47" t="s">
        <v>506</v>
      </c>
      <c r="C47" s="46"/>
      <c r="D47" s="47" t="s">
        <v>409</v>
      </c>
      <c r="E47" s="47" t="s">
        <v>505</v>
      </c>
      <c r="F47" s="48" t="s">
        <v>36</v>
      </c>
      <c r="G47" s="49">
        <v>43465</v>
      </c>
      <c r="H47" s="50" t="s">
        <v>374</v>
      </c>
      <c r="I47" s="51">
        <v>0</v>
      </c>
      <c r="J47" s="51">
        <v>1767.4</v>
      </c>
      <c r="K47" s="51">
        <v>0</v>
      </c>
    </row>
    <row r="48" spans="1:11" ht="150">
      <c r="A48" s="52"/>
      <c r="B48" s="53" t="s">
        <v>507</v>
      </c>
      <c r="C48" s="48">
        <v>1</v>
      </c>
      <c r="D48" s="47" t="s">
        <v>409</v>
      </c>
      <c r="E48" s="47" t="s">
        <v>23</v>
      </c>
      <c r="F48" s="48" t="s">
        <v>23</v>
      </c>
      <c r="G48" s="49">
        <v>43189</v>
      </c>
      <c r="H48" s="54" t="s">
        <v>23</v>
      </c>
      <c r="I48" s="54" t="s">
        <v>23</v>
      </c>
      <c r="J48" s="54" t="s">
        <v>23</v>
      </c>
      <c r="K48" s="54" t="s">
        <v>23</v>
      </c>
    </row>
    <row r="49" spans="1:11" ht="120">
      <c r="A49" s="52"/>
      <c r="B49" s="53" t="s">
        <v>508</v>
      </c>
      <c r="C49" s="48"/>
      <c r="D49" s="47" t="s">
        <v>409</v>
      </c>
      <c r="E49" s="47" t="s">
        <v>23</v>
      </c>
      <c r="F49" s="48" t="s">
        <v>23</v>
      </c>
      <c r="G49" s="49">
        <v>43189</v>
      </c>
      <c r="H49" s="54" t="s">
        <v>23</v>
      </c>
      <c r="I49" s="54" t="s">
        <v>23</v>
      </c>
      <c r="J49" s="54" t="s">
        <v>23</v>
      </c>
      <c r="K49" s="54" t="s">
        <v>23</v>
      </c>
    </row>
    <row r="50" spans="1:11" ht="45" customHeight="1">
      <c r="A50" s="79" t="s">
        <v>63</v>
      </c>
      <c r="B50" s="79" t="s">
        <v>64</v>
      </c>
      <c r="C50" s="76" t="s">
        <v>23</v>
      </c>
      <c r="D50" s="79" t="s">
        <v>528</v>
      </c>
      <c r="E50" s="79" t="s">
        <v>416</v>
      </c>
      <c r="F50" s="84">
        <v>40619</v>
      </c>
      <c r="G50" s="84">
        <v>44196</v>
      </c>
      <c r="H50" s="9" t="s">
        <v>30</v>
      </c>
      <c r="I50" s="8">
        <f>SUM(I51:I57)</f>
        <v>422541.1</v>
      </c>
      <c r="J50" s="8">
        <f t="shared" ref="J50:K50" si="10">SUM(J51:J57)</f>
        <v>332537.40000000008</v>
      </c>
      <c r="K50" s="8">
        <f t="shared" si="10"/>
        <v>297039.3</v>
      </c>
    </row>
    <row r="51" spans="1:11" ht="49.5" customHeight="1">
      <c r="A51" s="80"/>
      <c r="B51" s="80"/>
      <c r="C51" s="77"/>
      <c r="D51" s="80"/>
      <c r="E51" s="80"/>
      <c r="F51" s="95"/>
      <c r="G51" s="95"/>
      <c r="H51" s="6" t="s">
        <v>65</v>
      </c>
      <c r="I51" s="8">
        <f>I58+I60</f>
        <v>30138</v>
      </c>
      <c r="J51" s="8">
        <f t="shared" ref="J51:K51" si="11">J58+J60</f>
        <v>29186.2</v>
      </c>
      <c r="K51" s="8">
        <f t="shared" si="11"/>
        <v>0</v>
      </c>
    </row>
    <row r="52" spans="1:11" ht="45" customHeight="1">
      <c r="A52" s="80"/>
      <c r="B52" s="80"/>
      <c r="C52" s="77"/>
      <c r="D52" s="80"/>
      <c r="E52" s="80"/>
      <c r="F52" s="95"/>
      <c r="G52" s="95"/>
      <c r="H52" s="6" t="s">
        <v>66</v>
      </c>
      <c r="I52" s="8">
        <f>I62</f>
        <v>137862</v>
      </c>
      <c r="J52" s="8">
        <f t="shared" ref="J52:K52" si="12">J62</f>
        <v>136620</v>
      </c>
      <c r="K52" s="8">
        <f t="shared" si="12"/>
        <v>133650</v>
      </c>
    </row>
    <row r="53" spans="1:11" ht="47.25" customHeight="1">
      <c r="A53" s="80"/>
      <c r="B53" s="80"/>
      <c r="C53" s="77"/>
      <c r="D53" s="80"/>
      <c r="E53" s="80"/>
      <c r="F53" s="95"/>
      <c r="G53" s="95"/>
      <c r="H53" s="6" t="s">
        <v>67</v>
      </c>
      <c r="I53" s="8">
        <f>I64</f>
        <v>54000</v>
      </c>
      <c r="J53" s="8">
        <f t="shared" ref="J53:K53" si="13">J64</f>
        <v>0</v>
      </c>
      <c r="K53" s="8">
        <f t="shared" si="13"/>
        <v>0</v>
      </c>
    </row>
    <row r="54" spans="1:11" ht="46.5" customHeight="1">
      <c r="A54" s="80"/>
      <c r="B54" s="80"/>
      <c r="C54" s="77"/>
      <c r="D54" s="80"/>
      <c r="E54" s="80"/>
      <c r="F54" s="95"/>
      <c r="G54" s="95"/>
      <c r="H54" s="6" t="s">
        <v>379</v>
      </c>
      <c r="I54" s="8">
        <f>I68</f>
        <v>149930</v>
      </c>
      <c r="J54" s="8">
        <f t="shared" ref="J54:K54" si="14">J68</f>
        <v>122900.6</v>
      </c>
      <c r="K54" s="8">
        <f t="shared" si="14"/>
        <v>120228.9</v>
      </c>
    </row>
    <row r="55" spans="1:11" ht="74.25" customHeight="1">
      <c r="A55" s="80"/>
      <c r="B55" s="80"/>
      <c r="C55" s="77"/>
      <c r="D55" s="80"/>
      <c r="E55" s="80"/>
      <c r="F55" s="95"/>
      <c r="G55" s="95"/>
      <c r="H55" s="6" t="s">
        <v>377</v>
      </c>
      <c r="I55" s="8">
        <f>I72</f>
        <v>1535.1</v>
      </c>
      <c r="J55" s="8">
        <f t="shared" ref="J55:K55" si="15">J72</f>
        <v>1258.4000000000001</v>
      </c>
      <c r="K55" s="8">
        <f t="shared" si="15"/>
        <v>1231</v>
      </c>
    </row>
    <row r="56" spans="1:11" ht="39" customHeight="1">
      <c r="A56" s="80"/>
      <c r="B56" s="80"/>
      <c r="C56" s="77"/>
      <c r="D56" s="80"/>
      <c r="E56" s="80"/>
      <c r="F56" s="95"/>
      <c r="G56" s="95"/>
      <c r="H56" s="6" t="s">
        <v>378</v>
      </c>
      <c r="I56" s="8">
        <f>I70</f>
        <v>36076</v>
      </c>
      <c r="J56" s="8">
        <f>J70</f>
        <v>29572.2</v>
      </c>
      <c r="K56" s="8">
        <f>K70</f>
        <v>28929.4</v>
      </c>
    </row>
    <row r="57" spans="1:11" ht="16.5" customHeight="1">
      <c r="A57" s="81"/>
      <c r="B57" s="81"/>
      <c r="C57" s="78"/>
      <c r="D57" s="81"/>
      <c r="E57" s="81"/>
      <c r="F57" s="92"/>
      <c r="G57" s="92"/>
      <c r="H57" s="6" t="s">
        <v>68</v>
      </c>
      <c r="I57" s="8">
        <f>I74+I76</f>
        <v>13000</v>
      </c>
      <c r="J57" s="8">
        <f t="shared" ref="J57:K57" si="16">J74+J76</f>
        <v>13000</v>
      </c>
      <c r="K57" s="8">
        <f t="shared" si="16"/>
        <v>13000</v>
      </c>
    </row>
    <row r="58" spans="1:11" ht="105">
      <c r="A58" s="34"/>
      <c r="B58" s="16" t="s">
        <v>262</v>
      </c>
      <c r="C58" s="34"/>
      <c r="D58" s="16" t="s">
        <v>417</v>
      </c>
      <c r="E58" s="16" t="s">
        <v>69</v>
      </c>
      <c r="F58" s="33">
        <v>42370</v>
      </c>
      <c r="G58" s="33">
        <v>43465</v>
      </c>
      <c r="H58" s="6" t="s">
        <v>65</v>
      </c>
      <c r="I58" s="7">
        <v>24103</v>
      </c>
      <c r="J58" s="7">
        <v>23341.5</v>
      </c>
      <c r="K58" s="7">
        <v>0</v>
      </c>
    </row>
    <row r="59" spans="1:11" ht="120">
      <c r="A59" s="34"/>
      <c r="B59" s="15" t="s">
        <v>509</v>
      </c>
      <c r="C59" s="32" t="s">
        <v>27</v>
      </c>
      <c r="D59" s="16" t="s">
        <v>417</v>
      </c>
      <c r="E59" s="16" t="s">
        <v>23</v>
      </c>
      <c r="F59" s="32" t="s">
        <v>23</v>
      </c>
      <c r="G59" s="41" t="s">
        <v>70</v>
      </c>
      <c r="H59" s="9" t="s">
        <v>23</v>
      </c>
      <c r="I59" s="9" t="s">
        <v>23</v>
      </c>
      <c r="J59" s="9" t="s">
        <v>23</v>
      </c>
      <c r="K59" s="9" t="s">
        <v>23</v>
      </c>
    </row>
    <row r="60" spans="1:11" ht="75">
      <c r="A60" s="34"/>
      <c r="B60" s="16" t="s">
        <v>263</v>
      </c>
      <c r="C60" s="32"/>
      <c r="D60" s="16" t="s">
        <v>417</v>
      </c>
      <c r="E60" s="16" t="s">
        <v>71</v>
      </c>
      <c r="F60" s="32" t="s">
        <v>36</v>
      </c>
      <c r="G60" s="40">
        <v>43465</v>
      </c>
      <c r="H60" s="6" t="s">
        <v>65</v>
      </c>
      <c r="I60" s="7">
        <v>6035</v>
      </c>
      <c r="J60" s="7">
        <v>5844.7</v>
      </c>
      <c r="K60" s="7">
        <v>0</v>
      </c>
    </row>
    <row r="61" spans="1:11" ht="75">
      <c r="A61" s="34"/>
      <c r="B61" s="15" t="s">
        <v>395</v>
      </c>
      <c r="C61" s="32">
        <v>1</v>
      </c>
      <c r="D61" s="16" t="s">
        <v>417</v>
      </c>
      <c r="E61" s="16" t="s">
        <v>23</v>
      </c>
      <c r="F61" s="32" t="s">
        <v>23</v>
      </c>
      <c r="G61" s="32" t="s">
        <v>70</v>
      </c>
      <c r="H61" s="9" t="s">
        <v>23</v>
      </c>
      <c r="I61" s="9" t="s">
        <v>23</v>
      </c>
      <c r="J61" s="9" t="s">
        <v>23</v>
      </c>
      <c r="K61" s="9" t="s">
        <v>23</v>
      </c>
    </row>
    <row r="62" spans="1:11" ht="75">
      <c r="A62" s="34"/>
      <c r="B62" s="14" t="s">
        <v>72</v>
      </c>
      <c r="C62" s="34"/>
      <c r="D62" s="16" t="s">
        <v>510</v>
      </c>
      <c r="E62" s="16" t="s">
        <v>73</v>
      </c>
      <c r="F62" s="32" t="s">
        <v>74</v>
      </c>
      <c r="G62" s="31">
        <v>43830</v>
      </c>
      <c r="H62" s="6" t="s">
        <v>66</v>
      </c>
      <c r="I62" s="7">
        <v>137862</v>
      </c>
      <c r="J62" s="7">
        <v>136620</v>
      </c>
      <c r="K62" s="7">
        <v>133650</v>
      </c>
    </row>
    <row r="63" spans="1:11" ht="75">
      <c r="A63" s="34"/>
      <c r="B63" s="15" t="s">
        <v>75</v>
      </c>
      <c r="C63" s="32" t="s">
        <v>27</v>
      </c>
      <c r="D63" s="16" t="s">
        <v>510</v>
      </c>
      <c r="E63" s="16" t="s">
        <v>23</v>
      </c>
      <c r="F63" s="32" t="s">
        <v>23</v>
      </c>
      <c r="G63" s="41" t="s">
        <v>78</v>
      </c>
      <c r="H63" s="9" t="s">
        <v>23</v>
      </c>
      <c r="I63" s="9" t="s">
        <v>23</v>
      </c>
      <c r="J63" s="9" t="s">
        <v>23</v>
      </c>
      <c r="K63" s="9" t="s">
        <v>23</v>
      </c>
    </row>
    <row r="64" spans="1:11" ht="141.75" customHeight="1">
      <c r="A64" s="34"/>
      <c r="B64" s="16" t="s">
        <v>380</v>
      </c>
      <c r="C64" s="34"/>
      <c r="D64" s="16" t="s">
        <v>510</v>
      </c>
      <c r="E64" s="16" t="s">
        <v>76</v>
      </c>
      <c r="F64" s="31">
        <v>42370</v>
      </c>
      <c r="G64" s="31">
        <v>43465</v>
      </c>
      <c r="H64" s="6" t="s">
        <v>67</v>
      </c>
      <c r="I64" s="7">
        <v>54000</v>
      </c>
      <c r="J64" s="7">
        <v>0</v>
      </c>
      <c r="K64" s="7">
        <v>0</v>
      </c>
    </row>
    <row r="65" spans="1:11" ht="234.75" customHeight="1">
      <c r="A65" s="34"/>
      <c r="B65" s="15" t="s">
        <v>523</v>
      </c>
      <c r="C65" s="34"/>
      <c r="D65" s="16" t="s">
        <v>510</v>
      </c>
      <c r="E65" s="16" t="s">
        <v>23</v>
      </c>
      <c r="F65" s="32" t="s">
        <v>23</v>
      </c>
      <c r="G65" s="31">
        <v>43250</v>
      </c>
      <c r="H65" s="9" t="s">
        <v>23</v>
      </c>
      <c r="I65" s="7" t="s">
        <v>23</v>
      </c>
      <c r="J65" s="9" t="s">
        <v>23</v>
      </c>
      <c r="K65" s="9" t="s">
        <v>23</v>
      </c>
    </row>
    <row r="66" spans="1:11" ht="75">
      <c r="A66" s="34"/>
      <c r="B66" s="15" t="s">
        <v>381</v>
      </c>
      <c r="C66" s="32"/>
      <c r="D66" s="16" t="s">
        <v>510</v>
      </c>
      <c r="E66" s="16" t="s">
        <v>23</v>
      </c>
      <c r="F66" s="32" t="s">
        <v>23</v>
      </c>
      <c r="G66" s="31">
        <v>42916</v>
      </c>
      <c r="H66" s="9" t="s">
        <v>23</v>
      </c>
      <c r="I66" s="7" t="s">
        <v>23</v>
      </c>
      <c r="J66" s="9" t="s">
        <v>23</v>
      </c>
      <c r="K66" s="9" t="s">
        <v>23</v>
      </c>
    </row>
    <row r="67" spans="1:11" ht="75">
      <c r="A67" s="34"/>
      <c r="B67" s="15" t="s">
        <v>382</v>
      </c>
      <c r="C67" s="32">
        <v>1</v>
      </c>
      <c r="D67" s="16" t="s">
        <v>510</v>
      </c>
      <c r="E67" s="16" t="s">
        <v>23</v>
      </c>
      <c r="F67" s="32" t="s">
        <v>23</v>
      </c>
      <c r="G67" s="31">
        <v>43100</v>
      </c>
      <c r="H67" s="9" t="s">
        <v>23</v>
      </c>
      <c r="I67" s="7" t="s">
        <v>23</v>
      </c>
      <c r="J67" s="9" t="s">
        <v>23</v>
      </c>
      <c r="K67" s="9" t="s">
        <v>23</v>
      </c>
    </row>
    <row r="68" spans="1:11" ht="90">
      <c r="A68" s="34"/>
      <c r="B68" s="16" t="s">
        <v>264</v>
      </c>
      <c r="C68" s="32"/>
      <c r="D68" s="16" t="s">
        <v>419</v>
      </c>
      <c r="E68" s="16" t="s">
        <v>77</v>
      </c>
      <c r="F68" s="40">
        <v>42370</v>
      </c>
      <c r="G68" s="31">
        <v>43830</v>
      </c>
      <c r="H68" s="6" t="s">
        <v>379</v>
      </c>
      <c r="I68" s="7">
        <v>149930</v>
      </c>
      <c r="J68" s="7">
        <v>122900.6</v>
      </c>
      <c r="K68" s="7">
        <v>120228.9</v>
      </c>
    </row>
    <row r="69" spans="1:11" ht="90">
      <c r="A69" s="34"/>
      <c r="B69" s="15" t="s">
        <v>265</v>
      </c>
      <c r="C69" s="32" t="s">
        <v>27</v>
      </c>
      <c r="D69" s="16" t="s">
        <v>419</v>
      </c>
      <c r="E69" s="16" t="s">
        <v>23</v>
      </c>
      <c r="F69" s="32" t="s">
        <v>23</v>
      </c>
      <c r="G69" s="41" t="s">
        <v>78</v>
      </c>
      <c r="H69" s="9" t="s">
        <v>23</v>
      </c>
      <c r="I69" s="9" t="s">
        <v>23</v>
      </c>
      <c r="J69" s="9" t="s">
        <v>23</v>
      </c>
      <c r="K69" s="9" t="s">
        <v>23</v>
      </c>
    </row>
    <row r="70" spans="1:11" ht="93.75" customHeight="1">
      <c r="A70" s="34"/>
      <c r="B70" s="16" t="s">
        <v>266</v>
      </c>
      <c r="C70" s="32"/>
      <c r="D70" s="16" t="s">
        <v>418</v>
      </c>
      <c r="E70" s="16" t="s">
        <v>79</v>
      </c>
      <c r="F70" s="32" t="s">
        <v>36</v>
      </c>
      <c r="G70" s="31">
        <v>43830</v>
      </c>
      <c r="H70" s="6" t="s">
        <v>378</v>
      </c>
      <c r="I70" s="7">
        <v>36076</v>
      </c>
      <c r="J70" s="7">
        <v>29572.2</v>
      </c>
      <c r="K70" s="7">
        <v>28929.4</v>
      </c>
    </row>
    <row r="71" spans="1:11" ht="90">
      <c r="A71" s="34"/>
      <c r="B71" s="15" t="s">
        <v>267</v>
      </c>
      <c r="C71" s="32" t="s">
        <v>27</v>
      </c>
      <c r="D71" s="16" t="s">
        <v>419</v>
      </c>
      <c r="E71" s="16" t="s">
        <v>23</v>
      </c>
      <c r="F71" s="32" t="s">
        <v>23</v>
      </c>
      <c r="G71" s="41" t="s">
        <v>78</v>
      </c>
      <c r="H71" s="9" t="s">
        <v>23</v>
      </c>
      <c r="I71" s="9" t="s">
        <v>23</v>
      </c>
      <c r="J71" s="9" t="s">
        <v>23</v>
      </c>
      <c r="K71" s="9" t="s">
        <v>23</v>
      </c>
    </row>
    <row r="72" spans="1:11" ht="105">
      <c r="A72" s="34"/>
      <c r="B72" s="16" t="s">
        <v>268</v>
      </c>
      <c r="C72" s="32"/>
      <c r="D72" s="16" t="s">
        <v>419</v>
      </c>
      <c r="E72" s="16" t="s">
        <v>80</v>
      </c>
      <c r="F72" s="32" t="s">
        <v>36</v>
      </c>
      <c r="G72" s="31">
        <v>43830</v>
      </c>
      <c r="H72" s="6" t="s">
        <v>377</v>
      </c>
      <c r="I72" s="7">
        <v>1535.1</v>
      </c>
      <c r="J72" s="7">
        <v>1258.4000000000001</v>
      </c>
      <c r="K72" s="7">
        <v>1231</v>
      </c>
    </row>
    <row r="73" spans="1:11" ht="105">
      <c r="A73" s="34"/>
      <c r="B73" s="15" t="s">
        <v>269</v>
      </c>
      <c r="C73" s="32" t="s">
        <v>27</v>
      </c>
      <c r="D73" s="16" t="s">
        <v>419</v>
      </c>
      <c r="E73" s="16" t="s">
        <v>23</v>
      </c>
      <c r="F73" s="32" t="s">
        <v>23</v>
      </c>
      <c r="G73" s="41" t="s">
        <v>78</v>
      </c>
      <c r="H73" s="9" t="s">
        <v>23</v>
      </c>
      <c r="I73" s="9" t="s">
        <v>23</v>
      </c>
      <c r="J73" s="9" t="s">
        <v>23</v>
      </c>
      <c r="K73" s="9" t="s">
        <v>23</v>
      </c>
    </row>
    <row r="74" spans="1:11" ht="90">
      <c r="A74" s="55"/>
      <c r="B74" s="47" t="s">
        <v>81</v>
      </c>
      <c r="C74" s="48"/>
      <c r="D74" s="47" t="s">
        <v>409</v>
      </c>
      <c r="E74" s="47" t="s">
        <v>82</v>
      </c>
      <c r="F74" s="48" t="s">
        <v>36</v>
      </c>
      <c r="G74" s="49">
        <v>43830</v>
      </c>
      <c r="H74" s="50" t="s">
        <v>68</v>
      </c>
      <c r="I74" s="51">
        <v>8000</v>
      </c>
      <c r="J74" s="51">
        <v>8000</v>
      </c>
      <c r="K74" s="51">
        <v>8000</v>
      </c>
    </row>
    <row r="75" spans="1:11" ht="90">
      <c r="A75" s="55"/>
      <c r="B75" s="53" t="s">
        <v>83</v>
      </c>
      <c r="C75" s="48"/>
      <c r="D75" s="47" t="s">
        <v>409</v>
      </c>
      <c r="E75" s="47" t="s">
        <v>23</v>
      </c>
      <c r="F75" s="48" t="s">
        <v>23</v>
      </c>
      <c r="G75" s="48" t="s">
        <v>78</v>
      </c>
      <c r="H75" s="54" t="s">
        <v>23</v>
      </c>
      <c r="I75" s="54" t="s">
        <v>23</v>
      </c>
      <c r="J75" s="54" t="s">
        <v>23</v>
      </c>
      <c r="K75" s="54" t="s">
        <v>23</v>
      </c>
    </row>
    <row r="76" spans="1:11" ht="90">
      <c r="A76" s="55"/>
      <c r="B76" s="47" t="s">
        <v>84</v>
      </c>
      <c r="C76" s="48"/>
      <c r="D76" s="47" t="s">
        <v>409</v>
      </c>
      <c r="E76" s="47" t="s">
        <v>420</v>
      </c>
      <c r="F76" s="49">
        <v>42005</v>
      </c>
      <c r="G76" s="49">
        <v>43830</v>
      </c>
      <c r="H76" s="50" t="s">
        <v>68</v>
      </c>
      <c r="I76" s="51">
        <v>5000</v>
      </c>
      <c r="J76" s="51">
        <v>5000</v>
      </c>
      <c r="K76" s="51">
        <v>5000</v>
      </c>
    </row>
    <row r="77" spans="1:11" ht="90">
      <c r="A77" s="55"/>
      <c r="B77" s="53" t="s">
        <v>86</v>
      </c>
      <c r="C77" s="48"/>
      <c r="D77" s="47" t="s">
        <v>409</v>
      </c>
      <c r="E77" s="47" t="s">
        <v>23</v>
      </c>
      <c r="F77" s="48" t="s">
        <v>23</v>
      </c>
      <c r="G77" s="48" t="s">
        <v>78</v>
      </c>
      <c r="H77" s="54" t="s">
        <v>23</v>
      </c>
      <c r="I77" s="54" t="s">
        <v>23</v>
      </c>
      <c r="J77" s="54" t="s">
        <v>23</v>
      </c>
      <c r="K77" s="54" t="s">
        <v>23</v>
      </c>
    </row>
    <row r="78" spans="1:11" ht="52.5" customHeight="1">
      <c r="A78" s="93" t="s">
        <v>87</v>
      </c>
      <c r="B78" s="93" t="s">
        <v>88</v>
      </c>
      <c r="C78" s="76" t="s">
        <v>23</v>
      </c>
      <c r="D78" s="93" t="s">
        <v>421</v>
      </c>
      <c r="E78" s="79" t="s">
        <v>356</v>
      </c>
      <c r="F78" s="84">
        <v>40619</v>
      </c>
      <c r="G78" s="84">
        <v>44196</v>
      </c>
      <c r="H78" s="7" t="s">
        <v>30</v>
      </c>
      <c r="I78" s="7">
        <f>I79</f>
        <v>6600</v>
      </c>
      <c r="J78" s="7">
        <f t="shared" ref="J78:K78" si="17">J79</f>
        <v>6600</v>
      </c>
      <c r="K78" s="7">
        <f t="shared" si="17"/>
        <v>6600</v>
      </c>
    </row>
    <row r="79" spans="1:11" ht="78" customHeight="1">
      <c r="A79" s="94"/>
      <c r="B79" s="94"/>
      <c r="C79" s="78"/>
      <c r="D79" s="94"/>
      <c r="E79" s="81"/>
      <c r="F79" s="92"/>
      <c r="G79" s="92"/>
      <c r="H79" s="10" t="s">
        <v>375</v>
      </c>
      <c r="I79" s="7">
        <f>I80+I83+I86</f>
        <v>6600</v>
      </c>
      <c r="J79" s="7">
        <f t="shared" ref="J79:K79" si="18">J80+J83+J86</f>
        <v>6600</v>
      </c>
      <c r="K79" s="7">
        <f t="shared" si="18"/>
        <v>6600</v>
      </c>
    </row>
    <row r="80" spans="1:11" ht="124.5" customHeight="1">
      <c r="A80" s="56"/>
      <c r="B80" s="47" t="s">
        <v>89</v>
      </c>
      <c r="C80" s="48"/>
      <c r="D80" s="47" t="s">
        <v>421</v>
      </c>
      <c r="E80" s="47" t="s">
        <v>90</v>
      </c>
      <c r="F80" s="48" t="s">
        <v>74</v>
      </c>
      <c r="G80" s="49">
        <v>43830</v>
      </c>
      <c r="H80" s="57" t="s">
        <v>375</v>
      </c>
      <c r="I80" s="51">
        <v>1000</v>
      </c>
      <c r="J80" s="51">
        <v>1000</v>
      </c>
      <c r="K80" s="51">
        <v>1000</v>
      </c>
    </row>
    <row r="81" spans="1:11" ht="212.25" customHeight="1">
      <c r="A81" s="56"/>
      <c r="B81" s="53" t="s">
        <v>537</v>
      </c>
      <c r="C81" s="48"/>
      <c r="D81" s="47" t="s">
        <v>409</v>
      </c>
      <c r="E81" s="47" t="s">
        <v>23</v>
      </c>
      <c r="F81" s="48" t="s">
        <v>23</v>
      </c>
      <c r="G81" s="48" t="s">
        <v>370</v>
      </c>
      <c r="H81" s="54" t="s">
        <v>23</v>
      </c>
      <c r="I81" s="54" t="s">
        <v>23</v>
      </c>
      <c r="J81" s="54" t="s">
        <v>23</v>
      </c>
      <c r="K81" s="54" t="s">
        <v>23</v>
      </c>
    </row>
    <row r="82" spans="1:11" ht="193.5" customHeight="1">
      <c r="A82" s="56"/>
      <c r="B82" s="53" t="s">
        <v>91</v>
      </c>
      <c r="C82" s="48">
        <v>1</v>
      </c>
      <c r="D82" s="47" t="s">
        <v>421</v>
      </c>
      <c r="E82" s="47" t="s">
        <v>23</v>
      </c>
      <c r="F82" s="48" t="s">
        <v>23</v>
      </c>
      <c r="G82" s="48" t="s">
        <v>363</v>
      </c>
      <c r="H82" s="54" t="s">
        <v>23</v>
      </c>
      <c r="I82" s="54" t="s">
        <v>23</v>
      </c>
      <c r="J82" s="54" t="s">
        <v>23</v>
      </c>
      <c r="K82" s="54" t="s">
        <v>23</v>
      </c>
    </row>
    <row r="83" spans="1:11" ht="90">
      <c r="A83" s="56"/>
      <c r="B83" s="47" t="s">
        <v>92</v>
      </c>
      <c r="C83" s="48"/>
      <c r="D83" s="47" t="s">
        <v>421</v>
      </c>
      <c r="E83" s="47" t="s">
        <v>93</v>
      </c>
      <c r="F83" s="48" t="s">
        <v>36</v>
      </c>
      <c r="G83" s="49">
        <v>43830</v>
      </c>
      <c r="H83" s="57" t="s">
        <v>375</v>
      </c>
      <c r="I83" s="51">
        <v>600</v>
      </c>
      <c r="J83" s="51">
        <v>600</v>
      </c>
      <c r="K83" s="51">
        <v>600</v>
      </c>
    </row>
    <row r="84" spans="1:11" ht="148.5" customHeight="1">
      <c r="A84" s="56"/>
      <c r="B84" s="53" t="s">
        <v>501</v>
      </c>
      <c r="C84" s="48"/>
      <c r="D84" s="47" t="s">
        <v>409</v>
      </c>
      <c r="E84" s="47" t="s">
        <v>502</v>
      </c>
      <c r="F84" s="48" t="s">
        <v>23</v>
      </c>
      <c r="G84" s="48" t="s">
        <v>370</v>
      </c>
      <c r="H84" s="54" t="s">
        <v>23</v>
      </c>
      <c r="I84" s="54" t="s">
        <v>23</v>
      </c>
      <c r="J84" s="54" t="s">
        <v>23</v>
      </c>
      <c r="K84" s="54" t="s">
        <v>23</v>
      </c>
    </row>
    <row r="85" spans="1:11" ht="90">
      <c r="A85" s="56"/>
      <c r="B85" s="53" t="s">
        <v>94</v>
      </c>
      <c r="C85" s="48">
        <v>1</v>
      </c>
      <c r="D85" s="47" t="s">
        <v>409</v>
      </c>
      <c r="E85" s="47" t="s">
        <v>23</v>
      </c>
      <c r="F85" s="48" t="s">
        <v>23</v>
      </c>
      <c r="G85" s="48" t="s">
        <v>363</v>
      </c>
      <c r="H85" s="54" t="s">
        <v>23</v>
      </c>
      <c r="I85" s="54" t="s">
        <v>23</v>
      </c>
      <c r="J85" s="54" t="s">
        <v>23</v>
      </c>
      <c r="K85" s="54" t="s">
        <v>23</v>
      </c>
    </row>
    <row r="86" spans="1:11" ht="135">
      <c r="A86" s="56"/>
      <c r="B86" s="47" t="s">
        <v>95</v>
      </c>
      <c r="C86" s="48"/>
      <c r="D86" s="47" t="s">
        <v>409</v>
      </c>
      <c r="E86" s="47" t="s">
        <v>96</v>
      </c>
      <c r="F86" s="48" t="s">
        <v>36</v>
      </c>
      <c r="G86" s="49">
        <v>43830</v>
      </c>
      <c r="H86" s="57" t="s">
        <v>375</v>
      </c>
      <c r="I86" s="51">
        <v>5000</v>
      </c>
      <c r="J86" s="51">
        <v>5000</v>
      </c>
      <c r="K86" s="51">
        <v>5000</v>
      </c>
    </row>
    <row r="87" spans="1:11" ht="150">
      <c r="A87" s="56"/>
      <c r="B87" s="53" t="s">
        <v>97</v>
      </c>
      <c r="C87" s="48"/>
      <c r="D87" s="47" t="s">
        <v>421</v>
      </c>
      <c r="E87" s="47" t="s">
        <v>23</v>
      </c>
      <c r="F87" s="48" t="s">
        <v>23</v>
      </c>
      <c r="G87" s="48" t="s">
        <v>98</v>
      </c>
      <c r="H87" s="54" t="s">
        <v>23</v>
      </c>
      <c r="I87" s="54" t="s">
        <v>23</v>
      </c>
      <c r="J87" s="54" t="s">
        <v>23</v>
      </c>
      <c r="K87" s="54" t="s">
        <v>23</v>
      </c>
    </row>
    <row r="88" spans="1:11" ht="120">
      <c r="A88" s="56"/>
      <c r="B88" s="53" t="s">
        <v>99</v>
      </c>
      <c r="C88" s="48"/>
      <c r="D88" s="47" t="s">
        <v>409</v>
      </c>
      <c r="E88" s="47" t="s">
        <v>23</v>
      </c>
      <c r="F88" s="48" t="s">
        <v>23</v>
      </c>
      <c r="G88" s="48" t="s">
        <v>41</v>
      </c>
      <c r="H88" s="54" t="s">
        <v>23</v>
      </c>
      <c r="I88" s="54" t="s">
        <v>23</v>
      </c>
      <c r="J88" s="54" t="s">
        <v>23</v>
      </c>
      <c r="K88" s="54" t="s">
        <v>23</v>
      </c>
    </row>
    <row r="89" spans="1:11" ht="45">
      <c r="A89" s="11" t="s">
        <v>100</v>
      </c>
      <c r="B89" s="16" t="s">
        <v>101</v>
      </c>
      <c r="C89" s="32" t="s">
        <v>23</v>
      </c>
      <c r="D89" s="16" t="s">
        <v>24</v>
      </c>
      <c r="E89" s="16" t="s">
        <v>23</v>
      </c>
      <c r="F89" s="32" t="s">
        <v>85</v>
      </c>
      <c r="G89" s="32" t="s">
        <v>26</v>
      </c>
      <c r="H89" s="9" t="s">
        <v>23</v>
      </c>
      <c r="I89" s="7">
        <f>I90+I161+I187+I202+I218+I223</f>
        <v>32296969.699999999</v>
      </c>
      <c r="J89" s="7">
        <f>J90+J161+J187+J202+J218+J223</f>
        <v>32582125</v>
      </c>
      <c r="K89" s="7">
        <f>K90+K161+K187+K202+K218+K223</f>
        <v>32572696.700000003</v>
      </c>
    </row>
    <row r="90" spans="1:11" ht="196.5" customHeight="1">
      <c r="A90" s="79"/>
      <c r="B90" s="79" t="s">
        <v>102</v>
      </c>
      <c r="C90" s="76" t="s">
        <v>23</v>
      </c>
      <c r="D90" s="79" t="s">
        <v>529</v>
      </c>
      <c r="E90" s="79" t="s">
        <v>357</v>
      </c>
      <c r="F90" s="96">
        <v>42370</v>
      </c>
      <c r="G90" s="96">
        <v>44196</v>
      </c>
      <c r="H90" s="7" t="s">
        <v>30</v>
      </c>
      <c r="I90" s="7">
        <f>SUM(I91:I96)</f>
        <v>52900.800000000003</v>
      </c>
      <c r="J90" s="7">
        <f t="shared" ref="J90:K90" si="19">SUM(J91:J96)</f>
        <v>55911.199999999997</v>
      </c>
      <c r="K90" s="7">
        <f t="shared" si="19"/>
        <v>55217.1</v>
      </c>
    </row>
    <row r="91" spans="1:11" ht="204.75" customHeight="1">
      <c r="A91" s="80"/>
      <c r="B91" s="80"/>
      <c r="C91" s="77"/>
      <c r="D91" s="80"/>
      <c r="E91" s="80"/>
      <c r="F91" s="97"/>
      <c r="G91" s="97"/>
      <c r="H91" s="10" t="s">
        <v>103</v>
      </c>
      <c r="I91" s="7">
        <f>I111+I129+I131</f>
        <v>9160.7999999999993</v>
      </c>
      <c r="J91" s="7">
        <f t="shared" ref="J91:K91" si="20">J111+J129+J131</f>
        <v>10200</v>
      </c>
      <c r="K91" s="7">
        <f t="shared" si="20"/>
        <v>10200</v>
      </c>
    </row>
    <row r="92" spans="1:11" ht="278.25" customHeight="1">
      <c r="A92" s="80"/>
      <c r="B92" s="80"/>
      <c r="C92" s="77"/>
      <c r="D92" s="80"/>
      <c r="E92" s="80"/>
      <c r="F92" s="97"/>
      <c r="G92" s="97"/>
      <c r="H92" s="10" t="s">
        <v>104</v>
      </c>
      <c r="I92" s="7">
        <f>I135</f>
        <v>500</v>
      </c>
      <c r="J92" s="7">
        <f t="shared" ref="J92:K92" si="21">J135</f>
        <v>500</v>
      </c>
      <c r="K92" s="7">
        <f t="shared" si="21"/>
        <v>500</v>
      </c>
    </row>
    <row r="93" spans="1:11" ht="176.25" customHeight="1">
      <c r="A93" s="80"/>
      <c r="B93" s="80"/>
      <c r="C93" s="77"/>
      <c r="D93" s="80"/>
      <c r="E93" s="80"/>
      <c r="F93" s="97"/>
      <c r="G93" s="97"/>
      <c r="H93" s="10" t="s">
        <v>105</v>
      </c>
      <c r="I93" s="7">
        <f>I138</f>
        <v>7000</v>
      </c>
      <c r="J93" s="7">
        <f t="shared" ref="J93:K93" si="22">J138</f>
        <v>7000</v>
      </c>
      <c r="K93" s="7">
        <f t="shared" si="22"/>
        <v>7000</v>
      </c>
    </row>
    <row r="94" spans="1:11" ht="143.25" customHeight="1">
      <c r="A94" s="80"/>
      <c r="B94" s="80"/>
      <c r="C94" s="77"/>
      <c r="D94" s="80"/>
      <c r="E94" s="80"/>
      <c r="F94" s="97"/>
      <c r="G94" s="97"/>
      <c r="H94" s="10" t="s">
        <v>106</v>
      </c>
      <c r="I94" s="7">
        <f>I97+I99+I101+I103+I105+I107+I109+I118+I120+I122+I124+I126+I133+I141+I143+I156</f>
        <v>720</v>
      </c>
      <c r="J94" s="7">
        <f t="shared" ref="J94:K94" si="23">J97+J99+J101+J103+J105+J107+J109+J118+J120+J122+J124+J126+J133+J141+J143+J156</f>
        <v>1720.7</v>
      </c>
      <c r="K94" s="7">
        <f t="shared" si="23"/>
        <v>1000.7</v>
      </c>
    </row>
    <row r="95" spans="1:11" ht="116.25" customHeight="1">
      <c r="A95" s="80"/>
      <c r="B95" s="80"/>
      <c r="C95" s="77"/>
      <c r="D95" s="80"/>
      <c r="E95" s="80"/>
      <c r="F95" s="97"/>
      <c r="G95" s="97"/>
      <c r="H95" s="10" t="s">
        <v>107</v>
      </c>
      <c r="I95" s="7">
        <f>I146+I148</f>
        <v>28320</v>
      </c>
      <c r="J95" s="7">
        <f t="shared" ref="J95:K95" si="24">J146+J148</f>
        <v>29876.5</v>
      </c>
      <c r="K95" s="7">
        <f t="shared" si="24"/>
        <v>29876.5</v>
      </c>
    </row>
    <row r="96" spans="1:11" ht="129.75" customHeight="1">
      <c r="A96" s="81"/>
      <c r="B96" s="81"/>
      <c r="C96" s="78"/>
      <c r="D96" s="81"/>
      <c r="E96" s="81"/>
      <c r="F96" s="98"/>
      <c r="G96" s="98"/>
      <c r="H96" s="10" t="s">
        <v>108</v>
      </c>
      <c r="I96" s="7">
        <f>I158</f>
        <v>7200</v>
      </c>
      <c r="J96" s="7">
        <f t="shared" ref="J96:K96" si="25">J158</f>
        <v>6614</v>
      </c>
      <c r="K96" s="7">
        <f t="shared" si="25"/>
        <v>6639.9</v>
      </c>
    </row>
    <row r="97" spans="1:11" ht="90">
      <c r="A97" s="5"/>
      <c r="B97" s="16" t="s">
        <v>109</v>
      </c>
      <c r="C97" s="32"/>
      <c r="D97" s="16" t="s">
        <v>421</v>
      </c>
      <c r="E97" s="16" t="s">
        <v>422</v>
      </c>
      <c r="F97" s="31">
        <v>42370</v>
      </c>
      <c r="G97" s="31">
        <v>42916</v>
      </c>
      <c r="H97" s="10" t="s">
        <v>106</v>
      </c>
      <c r="I97" s="7">
        <v>0</v>
      </c>
      <c r="J97" s="7">
        <v>0</v>
      </c>
      <c r="K97" s="7">
        <v>0</v>
      </c>
    </row>
    <row r="98" spans="1:11" ht="90">
      <c r="A98" s="5"/>
      <c r="B98" s="15" t="s">
        <v>270</v>
      </c>
      <c r="C98" s="32" t="s">
        <v>27</v>
      </c>
      <c r="D98" s="16" t="s">
        <v>409</v>
      </c>
      <c r="E98" s="16" t="s">
        <v>23</v>
      </c>
      <c r="F98" s="32" t="s">
        <v>23</v>
      </c>
      <c r="G98" s="31">
        <v>42916</v>
      </c>
      <c r="H98" s="9" t="s">
        <v>23</v>
      </c>
      <c r="I98" s="9" t="s">
        <v>23</v>
      </c>
      <c r="J98" s="9" t="s">
        <v>23</v>
      </c>
      <c r="K98" s="9" t="s">
        <v>23</v>
      </c>
    </row>
    <row r="99" spans="1:11" ht="105">
      <c r="A99" s="28"/>
      <c r="B99" s="16" t="s">
        <v>110</v>
      </c>
      <c r="C99" s="32"/>
      <c r="D99" s="16" t="s">
        <v>421</v>
      </c>
      <c r="E99" s="16" t="s">
        <v>423</v>
      </c>
      <c r="F99" s="31">
        <v>42370</v>
      </c>
      <c r="G99" s="31">
        <v>43008</v>
      </c>
      <c r="H99" s="10" t="s">
        <v>106</v>
      </c>
      <c r="I99" s="7">
        <v>0</v>
      </c>
      <c r="J99" s="7">
        <v>0</v>
      </c>
      <c r="K99" s="7">
        <v>0</v>
      </c>
    </row>
    <row r="100" spans="1:11" ht="135">
      <c r="A100" s="28"/>
      <c r="B100" s="15" t="s">
        <v>424</v>
      </c>
      <c r="C100" s="32" t="s">
        <v>27</v>
      </c>
      <c r="D100" s="16" t="s">
        <v>409</v>
      </c>
      <c r="E100" s="16" t="s">
        <v>23</v>
      </c>
      <c r="F100" s="32" t="s">
        <v>23</v>
      </c>
      <c r="G100" s="31">
        <v>43008</v>
      </c>
      <c r="H100" s="9" t="s">
        <v>23</v>
      </c>
      <c r="I100" s="9" t="s">
        <v>23</v>
      </c>
      <c r="J100" s="9" t="s">
        <v>23</v>
      </c>
      <c r="K100" s="9" t="s">
        <v>23</v>
      </c>
    </row>
    <row r="101" spans="1:11" ht="105">
      <c r="A101" s="28"/>
      <c r="B101" s="16" t="s">
        <v>236</v>
      </c>
      <c r="C101" s="32"/>
      <c r="D101" s="16" t="s">
        <v>409</v>
      </c>
      <c r="E101" s="16" t="s">
        <v>237</v>
      </c>
      <c r="F101" s="32" t="s">
        <v>36</v>
      </c>
      <c r="G101" s="31">
        <v>43100</v>
      </c>
      <c r="H101" s="10" t="s">
        <v>106</v>
      </c>
      <c r="I101" s="7">
        <v>0</v>
      </c>
      <c r="J101" s="7">
        <v>0</v>
      </c>
      <c r="K101" s="7">
        <v>0</v>
      </c>
    </row>
    <row r="102" spans="1:11" ht="120">
      <c r="A102" s="28"/>
      <c r="B102" s="4" t="s">
        <v>238</v>
      </c>
      <c r="C102" s="32">
        <v>1</v>
      </c>
      <c r="D102" s="16" t="s">
        <v>409</v>
      </c>
      <c r="E102" s="16" t="s">
        <v>23</v>
      </c>
      <c r="F102" s="32" t="s">
        <v>23</v>
      </c>
      <c r="G102" s="31">
        <v>43100</v>
      </c>
      <c r="H102" s="9" t="s">
        <v>23</v>
      </c>
      <c r="I102" s="9" t="s">
        <v>23</v>
      </c>
      <c r="J102" s="9" t="s">
        <v>23</v>
      </c>
      <c r="K102" s="9" t="s">
        <v>23</v>
      </c>
    </row>
    <row r="103" spans="1:11" ht="120">
      <c r="A103" s="28"/>
      <c r="B103" s="16" t="s">
        <v>111</v>
      </c>
      <c r="C103" s="32"/>
      <c r="D103" s="16" t="s">
        <v>409</v>
      </c>
      <c r="E103" s="16" t="s">
        <v>112</v>
      </c>
      <c r="F103" s="32" t="s">
        <v>36</v>
      </c>
      <c r="G103" s="31">
        <v>43100</v>
      </c>
      <c r="H103" s="10" t="s">
        <v>106</v>
      </c>
      <c r="I103" s="7">
        <v>0</v>
      </c>
      <c r="J103" s="7">
        <v>0</v>
      </c>
      <c r="K103" s="7">
        <v>0</v>
      </c>
    </row>
    <row r="104" spans="1:11" ht="105">
      <c r="A104" s="28"/>
      <c r="B104" s="15" t="s">
        <v>271</v>
      </c>
      <c r="C104" s="32">
        <v>1</v>
      </c>
      <c r="D104" s="16" t="s">
        <v>421</v>
      </c>
      <c r="E104" s="16" t="s">
        <v>23</v>
      </c>
      <c r="F104" s="32" t="s">
        <v>23</v>
      </c>
      <c r="G104" s="31">
        <v>43100</v>
      </c>
      <c r="H104" s="9" t="s">
        <v>23</v>
      </c>
      <c r="I104" s="9" t="s">
        <v>23</v>
      </c>
      <c r="J104" s="9" t="s">
        <v>23</v>
      </c>
      <c r="K104" s="9" t="s">
        <v>23</v>
      </c>
    </row>
    <row r="105" spans="1:11" ht="90">
      <c r="A105" s="28"/>
      <c r="B105" s="16" t="s">
        <v>113</v>
      </c>
      <c r="C105" s="32"/>
      <c r="D105" s="16" t="s">
        <v>409</v>
      </c>
      <c r="E105" s="16" t="s">
        <v>114</v>
      </c>
      <c r="F105" s="32" t="s">
        <v>36</v>
      </c>
      <c r="G105" s="31">
        <v>43008</v>
      </c>
      <c r="H105" s="10" t="s">
        <v>106</v>
      </c>
      <c r="I105" s="7">
        <v>0</v>
      </c>
      <c r="J105" s="7">
        <v>0</v>
      </c>
      <c r="K105" s="7">
        <v>0</v>
      </c>
    </row>
    <row r="106" spans="1:11" ht="90">
      <c r="A106" s="28"/>
      <c r="B106" s="15" t="s">
        <v>272</v>
      </c>
      <c r="C106" s="32">
        <v>1</v>
      </c>
      <c r="D106" s="16" t="s">
        <v>409</v>
      </c>
      <c r="E106" s="16" t="s">
        <v>23</v>
      </c>
      <c r="F106" s="32" t="s">
        <v>23</v>
      </c>
      <c r="G106" s="31">
        <v>43008</v>
      </c>
      <c r="H106" s="9" t="s">
        <v>23</v>
      </c>
      <c r="I106" s="9" t="s">
        <v>23</v>
      </c>
      <c r="J106" s="9" t="s">
        <v>23</v>
      </c>
      <c r="K106" s="9" t="s">
        <v>23</v>
      </c>
    </row>
    <row r="107" spans="1:11" ht="90">
      <c r="A107" s="28"/>
      <c r="B107" s="16" t="s">
        <v>239</v>
      </c>
      <c r="C107" s="32"/>
      <c r="D107" s="16" t="s">
        <v>409</v>
      </c>
      <c r="E107" s="16" t="s">
        <v>240</v>
      </c>
      <c r="F107" s="32" t="s">
        <v>36</v>
      </c>
      <c r="G107" s="31">
        <v>43100</v>
      </c>
      <c r="H107" s="10" t="s">
        <v>106</v>
      </c>
      <c r="I107" s="7">
        <v>0</v>
      </c>
      <c r="J107" s="7">
        <v>0</v>
      </c>
      <c r="K107" s="7">
        <v>0</v>
      </c>
    </row>
    <row r="108" spans="1:11" ht="105">
      <c r="A108" s="28"/>
      <c r="B108" s="4" t="s">
        <v>316</v>
      </c>
      <c r="C108" s="32">
        <v>1</v>
      </c>
      <c r="D108" s="16" t="s">
        <v>409</v>
      </c>
      <c r="E108" s="16" t="s">
        <v>23</v>
      </c>
      <c r="F108" s="32" t="s">
        <v>23</v>
      </c>
      <c r="G108" s="31">
        <v>43100</v>
      </c>
      <c r="H108" s="9" t="s">
        <v>23</v>
      </c>
      <c r="I108" s="9" t="s">
        <v>23</v>
      </c>
      <c r="J108" s="9" t="s">
        <v>23</v>
      </c>
      <c r="K108" s="9" t="s">
        <v>23</v>
      </c>
    </row>
    <row r="109" spans="1:11" ht="90">
      <c r="A109" s="52"/>
      <c r="B109" s="47" t="s">
        <v>352</v>
      </c>
      <c r="C109" s="48"/>
      <c r="D109" s="47" t="s">
        <v>409</v>
      </c>
      <c r="E109" s="47" t="s">
        <v>425</v>
      </c>
      <c r="F109" s="48" t="s">
        <v>36</v>
      </c>
      <c r="G109" s="49">
        <v>42824</v>
      </c>
      <c r="H109" s="57" t="s">
        <v>106</v>
      </c>
      <c r="I109" s="51">
        <v>0</v>
      </c>
      <c r="J109" s="51">
        <v>0</v>
      </c>
      <c r="K109" s="51">
        <v>0</v>
      </c>
    </row>
    <row r="110" spans="1:11" ht="90">
      <c r="A110" s="52"/>
      <c r="B110" s="53" t="s">
        <v>426</v>
      </c>
      <c r="C110" s="48">
        <v>1</v>
      </c>
      <c r="D110" s="47" t="s">
        <v>409</v>
      </c>
      <c r="E110" s="47" t="s">
        <v>23</v>
      </c>
      <c r="F110" s="48" t="s">
        <v>23</v>
      </c>
      <c r="G110" s="49">
        <v>42824</v>
      </c>
      <c r="H110" s="54" t="s">
        <v>23</v>
      </c>
      <c r="I110" s="54" t="s">
        <v>23</v>
      </c>
      <c r="J110" s="54" t="s">
        <v>23</v>
      </c>
      <c r="K110" s="54" t="s">
        <v>23</v>
      </c>
    </row>
    <row r="111" spans="1:11" ht="105">
      <c r="A111" s="28"/>
      <c r="B111" s="16" t="s">
        <v>273</v>
      </c>
      <c r="C111" s="32"/>
      <c r="D111" s="16" t="s">
        <v>40</v>
      </c>
      <c r="E111" s="16" t="s">
        <v>427</v>
      </c>
      <c r="F111" s="32" t="s">
        <v>36</v>
      </c>
      <c r="G111" s="31">
        <v>43100</v>
      </c>
      <c r="H111" s="10" t="s">
        <v>103</v>
      </c>
      <c r="I111" s="7">
        <v>0</v>
      </c>
      <c r="J111" s="7">
        <v>0</v>
      </c>
      <c r="K111" s="7">
        <v>0</v>
      </c>
    </row>
    <row r="112" spans="1:11" ht="120">
      <c r="A112" s="28"/>
      <c r="B112" s="15" t="s">
        <v>274</v>
      </c>
      <c r="C112" s="32">
        <v>1</v>
      </c>
      <c r="D112" s="16" t="s">
        <v>40</v>
      </c>
      <c r="E112" s="16" t="s">
        <v>23</v>
      </c>
      <c r="F112" s="32" t="s">
        <v>23</v>
      </c>
      <c r="G112" s="31">
        <v>43100</v>
      </c>
      <c r="H112" s="9" t="s">
        <v>23</v>
      </c>
      <c r="I112" s="9" t="s">
        <v>23</v>
      </c>
      <c r="J112" s="9" t="s">
        <v>23</v>
      </c>
      <c r="K112" s="9" t="s">
        <v>23</v>
      </c>
    </row>
    <row r="113" spans="1:11" ht="135">
      <c r="A113" s="28"/>
      <c r="B113" s="15" t="s">
        <v>275</v>
      </c>
      <c r="C113" s="32"/>
      <c r="D113" s="16" t="s">
        <v>40</v>
      </c>
      <c r="E113" s="16" t="s">
        <v>23</v>
      </c>
      <c r="F113" s="32" t="s">
        <v>23</v>
      </c>
      <c r="G113" s="31">
        <v>43100</v>
      </c>
      <c r="H113" s="9" t="s">
        <v>23</v>
      </c>
      <c r="I113" s="9" t="s">
        <v>23</v>
      </c>
      <c r="J113" s="9" t="s">
        <v>23</v>
      </c>
      <c r="K113" s="9" t="s">
        <v>23</v>
      </c>
    </row>
    <row r="114" spans="1:11" ht="105">
      <c r="A114" s="28"/>
      <c r="B114" s="16" t="s">
        <v>276</v>
      </c>
      <c r="C114" s="32"/>
      <c r="D114" s="16" t="s">
        <v>40</v>
      </c>
      <c r="E114" s="16" t="s">
        <v>115</v>
      </c>
      <c r="F114" s="32" t="s">
        <v>36</v>
      </c>
      <c r="G114" s="31">
        <v>43100</v>
      </c>
      <c r="H114" s="10" t="s">
        <v>116</v>
      </c>
      <c r="I114" s="7">
        <v>0</v>
      </c>
      <c r="J114" s="7">
        <v>0</v>
      </c>
      <c r="K114" s="7">
        <v>0</v>
      </c>
    </row>
    <row r="115" spans="1:11" ht="105">
      <c r="A115" s="28"/>
      <c r="B115" s="15" t="s">
        <v>277</v>
      </c>
      <c r="C115" s="32">
        <v>1</v>
      </c>
      <c r="D115" s="16" t="s">
        <v>40</v>
      </c>
      <c r="E115" s="16" t="s">
        <v>23</v>
      </c>
      <c r="F115" s="32" t="s">
        <v>23</v>
      </c>
      <c r="G115" s="41" t="s">
        <v>117</v>
      </c>
      <c r="H115" s="9" t="s">
        <v>23</v>
      </c>
      <c r="I115" s="9" t="s">
        <v>23</v>
      </c>
      <c r="J115" s="9" t="s">
        <v>23</v>
      </c>
      <c r="K115" s="9" t="s">
        <v>23</v>
      </c>
    </row>
    <row r="116" spans="1:11" ht="114.75" customHeight="1">
      <c r="A116" s="28"/>
      <c r="B116" s="16" t="s">
        <v>278</v>
      </c>
      <c r="C116" s="32"/>
      <c r="D116" s="16" t="s">
        <v>40</v>
      </c>
      <c r="E116" s="16" t="s">
        <v>538</v>
      </c>
      <c r="F116" s="32" t="s">
        <v>241</v>
      </c>
      <c r="G116" s="40">
        <v>43100</v>
      </c>
      <c r="H116" s="10" t="s">
        <v>116</v>
      </c>
      <c r="I116" s="7">
        <v>0</v>
      </c>
      <c r="J116" s="7">
        <v>0</v>
      </c>
      <c r="K116" s="7">
        <v>0</v>
      </c>
    </row>
    <row r="117" spans="1:11" ht="136.5" customHeight="1">
      <c r="A117" s="28"/>
      <c r="B117" s="15" t="s">
        <v>539</v>
      </c>
      <c r="C117" s="32"/>
      <c r="D117" s="16" t="s">
        <v>40</v>
      </c>
      <c r="E117" s="16" t="s">
        <v>242</v>
      </c>
      <c r="F117" s="32" t="s">
        <v>242</v>
      </c>
      <c r="G117" s="31">
        <v>43069</v>
      </c>
      <c r="H117" s="32" t="s">
        <v>242</v>
      </c>
      <c r="I117" s="32" t="s">
        <v>242</v>
      </c>
      <c r="J117" s="32" t="s">
        <v>242</v>
      </c>
      <c r="K117" s="32" t="s">
        <v>23</v>
      </c>
    </row>
    <row r="118" spans="1:11" ht="90">
      <c r="A118" s="28"/>
      <c r="B118" s="16" t="s">
        <v>279</v>
      </c>
      <c r="C118" s="32"/>
      <c r="D118" s="16" t="s">
        <v>421</v>
      </c>
      <c r="E118" s="16" t="s">
        <v>118</v>
      </c>
      <c r="F118" s="32" t="s">
        <v>36</v>
      </c>
      <c r="G118" s="31">
        <v>43008</v>
      </c>
      <c r="H118" s="10" t="s">
        <v>106</v>
      </c>
      <c r="I118" s="7">
        <v>0</v>
      </c>
      <c r="J118" s="7">
        <v>0</v>
      </c>
      <c r="K118" s="7">
        <v>0</v>
      </c>
    </row>
    <row r="119" spans="1:11" ht="120">
      <c r="A119" s="28"/>
      <c r="B119" s="15" t="s">
        <v>280</v>
      </c>
      <c r="C119" s="32">
        <v>1</v>
      </c>
      <c r="D119" s="16" t="s">
        <v>409</v>
      </c>
      <c r="E119" s="16" t="s">
        <v>23</v>
      </c>
      <c r="F119" s="32" t="s">
        <v>23</v>
      </c>
      <c r="G119" s="31">
        <v>43008</v>
      </c>
      <c r="H119" s="9" t="s">
        <v>23</v>
      </c>
      <c r="I119" s="9" t="s">
        <v>23</v>
      </c>
      <c r="J119" s="9" t="s">
        <v>23</v>
      </c>
      <c r="K119" s="9" t="s">
        <v>23</v>
      </c>
    </row>
    <row r="120" spans="1:11" ht="105">
      <c r="A120" s="28"/>
      <c r="B120" s="16" t="s">
        <v>428</v>
      </c>
      <c r="C120" s="32"/>
      <c r="D120" s="16" t="s">
        <v>409</v>
      </c>
      <c r="E120" s="16" t="s">
        <v>119</v>
      </c>
      <c r="F120" s="32" t="s">
        <v>36</v>
      </c>
      <c r="G120" s="31">
        <v>43100</v>
      </c>
      <c r="H120" s="10" t="s">
        <v>106</v>
      </c>
      <c r="I120" s="7">
        <v>0</v>
      </c>
      <c r="J120" s="7">
        <v>0</v>
      </c>
      <c r="K120" s="7">
        <v>0</v>
      </c>
    </row>
    <row r="121" spans="1:11" ht="120">
      <c r="A121" s="28"/>
      <c r="B121" s="15" t="s">
        <v>511</v>
      </c>
      <c r="C121" s="32" t="s">
        <v>27</v>
      </c>
      <c r="D121" s="16" t="s">
        <v>409</v>
      </c>
      <c r="E121" s="16" t="s">
        <v>23</v>
      </c>
      <c r="F121" s="32" t="s">
        <v>23</v>
      </c>
      <c r="G121" s="31">
        <v>42855</v>
      </c>
      <c r="H121" s="9" t="s">
        <v>23</v>
      </c>
      <c r="I121" s="9" t="s">
        <v>23</v>
      </c>
      <c r="J121" s="9" t="s">
        <v>23</v>
      </c>
      <c r="K121" s="9" t="s">
        <v>23</v>
      </c>
    </row>
    <row r="122" spans="1:11" ht="90">
      <c r="A122" s="28"/>
      <c r="B122" s="16" t="s">
        <v>281</v>
      </c>
      <c r="C122" s="32"/>
      <c r="D122" s="16" t="s">
        <v>409</v>
      </c>
      <c r="E122" s="16" t="s">
        <v>120</v>
      </c>
      <c r="F122" s="32" t="s">
        <v>36</v>
      </c>
      <c r="G122" s="31">
        <v>42855</v>
      </c>
      <c r="H122" s="10" t="s">
        <v>106</v>
      </c>
      <c r="I122" s="7">
        <v>0</v>
      </c>
      <c r="J122" s="7">
        <v>0</v>
      </c>
      <c r="K122" s="7">
        <v>0</v>
      </c>
    </row>
    <row r="123" spans="1:11" ht="90">
      <c r="A123" s="28"/>
      <c r="B123" s="15" t="s">
        <v>282</v>
      </c>
      <c r="C123" s="32" t="s">
        <v>27</v>
      </c>
      <c r="D123" s="16" t="s">
        <v>409</v>
      </c>
      <c r="E123" s="16" t="s">
        <v>23</v>
      </c>
      <c r="F123" s="32" t="s">
        <v>23</v>
      </c>
      <c r="G123" s="31">
        <v>42855</v>
      </c>
      <c r="H123" s="9" t="s">
        <v>23</v>
      </c>
      <c r="I123" s="9" t="s">
        <v>23</v>
      </c>
      <c r="J123" s="9" t="s">
        <v>23</v>
      </c>
      <c r="K123" s="9" t="s">
        <v>23</v>
      </c>
    </row>
    <row r="124" spans="1:11" ht="90">
      <c r="A124" s="28"/>
      <c r="B124" s="16" t="s">
        <v>283</v>
      </c>
      <c r="C124" s="32"/>
      <c r="D124" s="16" t="s">
        <v>409</v>
      </c>
      <c r="E124" s="16" t="s">
        <v>121</v>
      </c>
      <c r="F124" s="32" t="s">
        <v>36</v>
      </c>
      <c r="G124" s="31">
        <v>42916</v>
      </c>
      <c r="H124" s="10" t="s">
        <v>106</v>
      </c>
      <c r="I124" s="7">
        <v>0</v>
      </c>
      <c r="J124" s="7">
        <v>0</v>
      </c>
      <c r="K124" s="7">
        <v>0</v>
      </c>
    </row>
    <row r="125" spans="1:11" ht="90">
      <c r="A125" s="28"/>
      <c r="B125" s="15" t="s">
        <v>284</v>
      </c>
      <c r="C125" s="32">
        <v>1</v>
      </c>
      <c r="D125" s="16" t="s">
        <v>409</v>
      </c>
      <c r="E125" s="16" t="s">
        <v>23</v>
      </c>
      <c r="F125" s="32" t="s">
        <v>23</v>
      </c>
      <c r="G125" s="31">
        <v>42916</v>
      </c>
      <c r="H125" s="9" t="s">
        <v>23</v>
      </c>
      <c r="I125" s="9" t="s">
        <v>23</v>
      </c>
      <c r="J125" s="9" t="s">
        <v>23</v>
      </c>
      <c r="K125" s="9" t="s">
        <v>23</v>
      </c>
    </row>
    <row r="126" spans="1:11" ht="90">
      <c r="A126" s="28"/>
      <c r="B126" s="16" t="s">
        <v>285</v>
      </c>
      <c r="C126" s="32"/>
      <c r="D126" s="16" t="s">
        <v>409</v>
      </c>
      <c r="E126" s="16" t="s">
        <v>122</v>
      </c>
      <c r="F126" s="32" t="s">
        <v>36</v>
      </c>
      <c r="G126" s="32" t="s">
        <v>37</v>
      </c>
      <c r="H126" s="10" t="s">
        <v>106</v>
      </c>
      <c r="I126" s="7">
        <v>0</v>
      </c>
      <c r="J126" s="7">
        <v>0</v>
      </c>
      <c r="K126" s="7">
        <v>0</v>
      </c>
    </row>
    <row r="127" spans="1:11" ht="90">
      <c r="A127" s="28"/>
      <c r="B127" s="15" t="s">
        <v>286</v>
      </c>
      <c r="C127" s="32" t="s">
        <v>27</v>
      </c>
      <c r="D127" s="16" t="s">
        <v>409</v>
      </c>
      <c r="E127" s="16" t="s">
        <v>23</v>
      </c>
      <c r="F127" s="32" t="s">
        <v>23</v>
      </c>
      <c r="G127" s="31">
        <v>42855</v>
      </c>
      <c r="H127" s="9" t="s">
        <v>23</v>
      </c>
      <c r="I127" s="9" t="s">
        <v>23</v>
      </c>
      <c r="J127" s="9" t="s">
        <v>23</v>
      </c>
      <c r="K127" s="9" t="s">
        <v>23</v>
      </c>
    </row>
    <row r="128" spans="1:11" ht="139.5" customHeight="1">
      <c r="A128" s="28"/>
      <c r="B128" s="13" t="s">
        <v>429</v>
      </c>
      <c r="C128" s="26"/>
      <c r="D128" s="16" t="s">
        <v>409</v>
      </c>
      <c r="E128" s="16" t="s">
        <v>23</v>
      </c>
      <c r="F128" s="32" t="s">
        <v>23</v>
      </c>
      <c r="G128" s="31">
        <v>43023</v>
      </c>
      <c r="H128" s="9" t="s">
        <v>23</v>
      </c>
      <c r="I128" s="9" t="s">
        <v>23</v>
      </c>
      <c r="J128" s="9" t="s">
        <v>23</v>
      </c>
      <c r="K128" s="9" t="s">
        <v>23</v>
      </c>
    </row>
    <row r="129" spans="1:11" ht="105">
      <c r="A129" s="34"/>
      <c r="B129" s="42" t="s">
        <v>512</v>
      </c>
      <c r="C129" s="34"/>
      <c r="D129" s="16" t="s">
        <v>40</v>
      </c>
      <c r="E129" s="16" t="s">
        <v>123</v>
      </c>
      <c r="F129" s="32" t="s">
        <v>36</v>
      </c>
      <c r="G129" s="40">
        <v>43100</v>
      </c>
      <c r="H129" s="10" t="s">
        <v>103</v>
      </c>
      <c r="I129" s="7">
        <v>1250</v>
      </c>
      <c r="J129" s="7">
        <v>0</v>
      </c>
      <c r="K129" s="7">
        <v>0</v>
      </c>
    </row>
    <row r="130" spans="1:11" ht="105">
      <c r="A130" s="34"/>
      <c r="B130" s="15" t="s">
        <v>287</v>
      </c>
      <c r="C130" s="32" t="s">
        <v>27</v>
      </c>
      <c r="D130" s="16" t="s">
        <v>40</v>
      </c>
      <c r="E130" s="16" t="s">
        <v>23</v>
      </c>
      <c r="F130" s="32" t="s">
        <v>23</v>
      </c>
      <c r="G130" s="40">
        <v>43100</v>
      </c>
      <c r="H130" s="9" t="s">
        <v>23</v>
      </c>
      <c r="I130" s="9" t="s">
        <v>23</v>
      </c>
      <c r="J130" s="9" t="s">
        <v>23</v>
      </c>
      <c r="K130" s="9" t="s">
        <v>23</v>
      </c>
    </row>
    <row r="131" spans="1:11" ht="105">
      <c r="A131" s="34"/>
      <c r="B131" s="16" t="s">
        <v>288</v>
      </c>
      <c r="C131" s="32"/>
      <c r="D131" s="16" t="s">
        <v>40</v>
      </c>
      <c r="E131" s="16" t="s">
        <v>430</v>
      </c>
      <c r="F131" s="31">
        <v>42736</v>
      </c>
      <c r="G131" s="31">
        <v>43830</v>
      </c>
      <c r="H131" s="10" t="s">
        <v>103</v>
      </c>
      <c r="I131" s="7">
        <v>7910.8</v>
      </c>
      <c r="J131" s="7">
        <v>10200</v>
      </c>
      <c r="K131" s="7">
        <v>10200</v>
      </c>
    </row>
    <row r="132" spans="1:11" ht="105">
      <c r="A132" s="34"/>
      <c r="B132" s="15" t="s">
        <v>289</v>
      </c>
      <c r="C132" s="32"/>
      <c r="D132" s="16" t="s">
        <v>40</v>
      </c>
      <c r="E132" s="16" t="s">
        <v>23</v>
      </c>
      <c r="F132" s="32" t="s">
        <v>23</v>
      </c>
      <c r="G132" s="40" t="s">
        <v>128</v>
      </c>
      <c r="H132" s="9" t="s">
        <v>23</v>
      </c>
      <c r="I132" s="9" t="s">
        <v>23</v>
      </c>
      <c r="J132" s="9" t="s">
        <v>23</v>
      </c>
      <c r="K132" s="9" t="s">
        <v>23</v>
      </c>
    </row>
    <row r="133" spans="1:11" ht="120">
      <c r="A133" s="34"/>
      <c r="B133" s="16" t="s">
        <v>290</v>
      </c>
      <c r="C133" s="32"/>
      <c r="D133" s="16" t="s">
        <v>431</v>
      </c>
      <c r="E133" s="16" t="s">
        <v>243</v>
      </c>
      <c r="F133" s="32" t="s">
        <v>36</v>
      </c>
      <c r="G133" s="31">
        <v>43100</v>
      </c>
      <c r="H133" s="10" t="s">
        <v>106</v>
      </c>
      <c r="I133" s="7">
        <v>0</v>
      </c>
      <c r="J133" s="7">
        <v>0</v>
      </c>
      <c r="K133" s="7">
        <v>0</v>
      </c>
    </row>
    <row r="134" spans="1:11" ht="90">
      <c r="A134" s="34"/>
      <c r="B134" s="15" t="s">
        <v>432</v>
      </c>
      <c r="C134" s="32">
        <v>1</v>
      </c>
      <c r="D134" s="16" t="s">
        <v>421</v>
      </c>
      <c r="E134" s="16" t="s">
        <v>23</v>
      </c>
      <c r="F134" s="32" t="s">
        <v>23</v>
      </c>
      <c r="G134" s="31">
        <v>42977</v>
      </c>
      <c r="H134" s="9" t="s">
        <v>23</v>
      </c>
      <c r="I134" s="9" t="s">
        <v>23</v>
      </c>
      <c r="J134" s="9" t="s">
        <v>23</v>
      </c>
      <c r="K134" s="9" t="s">
        <v>23</v>
      </c>
    </row>
    <row r="135" spans="1:11" ht="120">
      <c r="A135" s="34"/>
      <c r="B135" s="16" t="s">
        <v>291</v>
      </c>
      <c r="C135" s="32"/>
      <c r="D135" s="16" t="s">
        <v>124</v>
      </c>
      <c r="E135" s="16" t="s">
        <v>125</v>
      </c>
      <c r="F135" s="32" t="s">
        <v>36</v>
      </c>
      <c r="G135" s="31">
        <v>43830</v>
      </c>
      <c r="H135" s="10" t="s">
        <v>104</v>
      </c>
      <c r="I135" s="7">
        <v>500</v>
      </c>
      <c r="J135" s="7">
        <v>500</v>
      </c>
      <c r="K135" s="7">
        <v>500</v>
      </c>
    </row>
    <row r="136" spans="1:11" ht="120">
      <c r="A136" s="34"/>
      <c r="B136" s="15" t="s">
        <v>292</v>
      </c>
      <c r="C136" s="32" t="s">
        <v>27</v>
      </c>
      <c r="D136" s="16" t="s">
        <v>124</v>
      </c>
      <c r="E136" s="16" t="s">
        <v>23</v>
      </c>
      <c r="F136" s="32" t="s">
        <v>23</v>
      </c>
      <c r="G136" s="31">
        <v>43465</v>
      </c>
      <c r="H136" s="9" t="s">
        <v>23</v>
      </c>
      <c r="I136" s="9" t="s">
        <v>23</v>
      </c>
      <c r="J136" s="9" t="s">
        <v>23</v>
      </c>
      <c r="K136" s="9" t="s">
        <v>23</v>
      </c>
    </row>
    <row r="137" spans="1:11" ht="120">
      <c r="A137" s="34"/>
      <c r="B137" s="15" t="s">
        <v>433</v>
      </c>
      <c r="C137" s="32"/>
      <c r="D137" s="16" t="s">
        <v>124</v>
      </c>
      <c r="E137" s="16" t="s">
        <v>23</v>
      </c>
      <c r="F137" s="32" t="s">
        <v>23</v>
      </c>
      <c r="G137" s="31">
        <v>43830</v>
      </c>
      <c r="H137" s="9" t="s">
        <v>23</v>
      </c>
      <c r="I137" s="9" t="s">
        <v>23</v>
      </c>
      <c r="J137" s="9" t="s">
        <v>23</v>
      </c>
      <c r="K137" s="9" t="s">
        <v>23</v>
      </c>
    </row>
    <row r="138" spans="1:11" ht="105">
      <c r="A138" s="34"/>
      <c r="B138" s="16" t="s">
        <v>317</v>
      </c>
      <c r="C138" s="32"/>
      <c r="D138" s="16" t="s">
        <v>40</v>
      </c>
      <c r="E138" s="16" t="s">
        <v>126</v>
      </c>
      <c r="F138" s="31">
        <v>42736</v>
      </c>
      <c r="G138" s="31">
        <v>43830</v>
      </c>
      <c r="H138" s="10" t="s">
        <v>105</v>
      </c>
      <c r="I138" s="7">
        <v>7000</v>
      </c>
      <c r="J138" s="7">
        <v>7000</v>
      </c>
      <c r="K138" s="7">
        <v>7000</v>
      </c>
    </row>
    <row r="139" spans="1:11" ht="105">
      <c r="A139" s="34"/>
      <c r="B139" s="15" t="s">
        <v>434</v>
      </c>
      <c r="C139" s="32"/>
      <c r="D139" s="16" t="s">
        <v>40</v>
      </c>
      <c r="E139" s="16" t="s">
        <v>23</v>
      </c>
      <c r="F139" s="32" t="s">
        <v>23</v>
      </c>
      <c r="G139" s="31">
        <v>43830</v>
      </c>
      <c r="H139" s="9" t="s">
        <v>23</v>
      </c>
      <c r="I139" s="9" t="s">
        <v>23</v>
      </c>
      <c r="J139" s="9" t="s">
        <v>23</v>
      </c>
      <c r="K139" s="9" t="s">
        <v>23</v>
      </c>
    </row>
    <row r="140" spans="1:11" ht="105">
      <c r="A140" s="34"/>
      <c r="B140" s="15" t="s">
        <v>435</v>
      </c>
      <c r="C140" s="32">
        <v>1</v>
      </c>
      <c r="D140" s="16" t="s">
        <v>40</v>
      </c>
      <c r="E140" s="16" t="s">
        <v>23</v>
      </c>
      <c r="F140" s="32" t="s">
        <v>23</v>
      </c>
      <c r="G140" s="40" t="s">
        <v>128</v>
      </c>
      <c r="H140" s="9" t="s">
        <v>23</v>
      </c>
      <c r="I140" s="9" t="s">
        <v>23</v>
      </c>
      <c r="J140" s="9" t="s">
        <v>23</v>
      </c>
      <c r="K140" s="9" t="s">
        <v>23</v>
      </c>
    </row>
    <row r="141" spans="1:11" ht="105">
      <c r="A141" s="34"/>
      <c r="B141" s="16" t="s">
        <v>318</v>
      </c>
      <c r="C141" s="32"/>
      <c r="D141" s="16" t="s">
        <v>409</v>
      </c>
      <c r="E141" s="16" t="s">
        <v>436</v>
      </c>
      <c r="F141" s="31">
        <v>42370</v>
      </c>
      <c r="G141" s="40">
        <v>43465</v>
      </c>
      <c r="H141" s="10" t="s">
        <v>106</v>
      </c>
      <c r="I141" s="7">
        <v>720</v>
      </c>
      <c r="J141" s="7">
        <v>720</v>
      </c>
      <c r="K141" s="7">
        <v>0</v>
      </c>
    </row>
    <row r="142" spans="1:11" ht="120">
      <c r="A142" s="34"/>
      <c r="B142" s="15" t="s">
        <v>319</v>
      </c>
      <c r="C142" s="32"/>
      <c r="D142" s="16" t="s">
        <v>409</v>
      </c>
      <c r="E142" s="16" t="s">
        <v>23</v>
      </c>
      <c r="F142" s="32" t="s">
        <v>23</v>
      </c>
      <c r="G142" s="41" t="s">
        <v>70</v>
      </c>
      <c r="H142" s="9" t="s">
        <v>23</v>
      </c>
      <c r="I142" s="9" t="s">
        <v>23</v>
      </c>
      <c r="J142" s="9" t="s">
        <v>23</v>
      </c>
      <c r="K142" s="9" t="s">
        <v>23</v>
      </c>
    </row>
    <row r="143" spans="1:11" ht="109.5" customHeight="1">
      <c r="A143" s="55"/>
      <c r="B143" s="47" t="s">
        <v>437</v>
      </c>
      <c r="C143" s="48"/>
      <c r="D143" s="47" t="s">
        <v>409</v>
      </c>
      <c r="E143" s="47" t="s">
        <v>127</v>
      </c>
      <c r="F143" s="48" t="s">
        <v>36</v>
      </c>
      <c r="G143" s="49">
        <v>43830</v>
      </c>
      <c r="H143" s="57" t="s">
        <v>106</v>
      </c>
      <c r="I143" s="51">
        <v>0</v>
      </c>
      <c r="J143" s="51">
        <v>1000.7</v>
      </c>
      <c r="K143" s="51">
        <v>1000.7</v>
      </c>
    </row>
    <row r="144" spans="1:11" ht="90">
      <c r="A144" s="55"/>
      <c r="B144" s="53" t="s">
        <v>438</v>
      </c>
      <c r="C144" s="48">
        <v>1</v>
      </c>
      <c r="D144" s="47" t="s">
        <v>421</v>
      </c>
      <c r="E144" s="47" t="s">
        <v>23</v>
      </c>
      <c r="F144" s="48" t="s">
        <v>23</v>
      </c>
      <c r="G144" s="49">
        <v>42885</v>
      </c>
      <c r="H144" s="54" t="s">
        <v>23</v>
      </c>
      <c r="I144" s="54" t="s">
        <v>23</v>
      </c>
      <c r="J144" s="54" t="s">
        <v>23</v>
      </c>
      <c r="K144" s="54" t="s">
        <v>23</v>
      </c>
    </row>
    <row r="145" spans="1:11" ht="120">
      <c r="A145" s="55"/>
      <c r="B145" s="53" t="s">
        <v>439</v>
      </c>
      <c r="C145" s="48">
        <v>1</v>
      </c>
      <c r="D145" s="47" t="s">
        <v>421</v>
      </c>
      <c r="E145" s="47" t="s">
        <v>23</v>
      </c>
      <c r="F145" s="48" t="s">
        <v>23</v>
      </c>
      <c r="G145" s="49" t="s">
        <v>367</v>
      </c>
      <c r="H145" s="54" t="s">
        <v>23</v>
      </c>
      <c r="I145" s="54" t="s">
        <v>23</v>
      </c>
      <c r="J145" s="54" t="s">
        <v>23</v>
      </c>
      <c r="K145" s="54" t="s">
        <v>23</v>
      </c>
    </row>
    <row r="146" spans="1:11" ht="113.25" customHeight="1">
      <c r="A146" s="34"/>
      <c r="B146" s="16" t="s">
        <v>320</v>
      </c>
      <c r="C146" s="32"/>
      <c r="D146" s="16" t="s">
        <v>409</v>
      </c>
      <c r="E146" s="16" t="s">
        <v>440</v>
      </c>
      <c r="F146" s="32" t="s">
        <v>36</v>
      </c>
      <c r="G146" s="31">
        <v>43830</v>
      </c>
      <c r="H146" s="10" t="s">
        <v>107</v>
      </c>
      <c r="I146" s="7">
        <v>4000</v>
      </c>
      <c r="J146" s="7">
        <v>4000</v>
      </c>
      <c r="K146" s="7">
        <v>4000</v>
      </c>
    </row>
    <row r="147" spans="1:11" ht="90">
      <c r="A147" s="34"/>
      <c r="B147" s="15" t="s">
        <v>321</v>
      </c>
      <c r="C147" s="32" t="s">
        <v>27</v>
      </c>
      <c r="D147" s="16" t="s">
        <v>409</v>
      </c>
      <c r="E147" s="16" t="s">
        <v>23</v>
      </c>
      <c r="F147" s="32" t="s">
        <v>23</v>
      </c>
      <c r="G147" s="41" t="s">
        <v>129</v>
      </c>
      <c r="H147" s="9" t="s">
        <v>23</v>
      </c>
      <c r="I147" s="9" t="s">
        <v>23</v>
      </c>
      <c r="J147" s="9" t="s">
        <v>23</v>
      </c>
      <c r="K147" s="9" t="s">
        <v>23</v>
      </c>
    </row>
    <row r="148" spans="1:11" ht="90">
      <c r="A148" s="34"/>
      <c r="B148" s="16" t="s">
        <v>441</v>
      </c>
      <c r="C148" s="32"/>
      <c r="D148" s="16" t="s">
        <v>409</v>
      </c>
      <c r="E148" s="16" t="s">
        <v>130</v>
      </c>
      <c r="F148" s="32" t="s">
        <v>36</v>
      </c>
      <c r="G148" s="31">
        <v>43830</v>
      </c>
      <c r="H148" s="10" t="s">
        <v>107</v>
      </c>
      <c r="I148" s="7">
        <v>24320</v>
      </c>
      <c r="J148" s="7">
        <v>25876.5</v>
      </c>
      <c r="K148" s="7">
        <v>25876.5</v>
      </c>
    </row>
    <row r="149" spans="1:11" ht="135">
      <c r="A149" s="34"/>
      <c r="B149" s="15" t="s">
        <v>442</v>
      </c>
      <c r="C149" s="32"/>
      <c r="D149" s="16" t="s">
        <v>409</v>
      </c>
      <c r="E149" s="16" t="s">
        <v>23</v>
      </c>
      <c r="F149" s="32" t="s">
        <v>23</v>
      </c>
      <c r="G149" s="41" t="s">
        <v>129</v>
      </c>
      <c r="H149" s="9" t="s">
        <v>23</v>
      </c>
      <c r="I149" s="9" t="s">
        <v>23</v>
      </c>
      <c r="J149" s="9" t="s">
        <v>23</v>
      </c>
      <c r="K149" s="9" t="s">
        <v>23</v>
      </c>
    </row>
    <row r="150" spans="1:11" ht="180">
      <c r="A150" s="34"/>
      <c r="B150" s="16" t="s">
        <v>443</v>
      </c>
      <c r="C150" s="32"/>
      <c r="D150" s="16" t="s">
        <v>40</v>
      </c>
      <c r="E150" s="16" t="s">
        <v>131</v>
      </c>
      <c r="F150" s="32" t="s">
        <v>36</v>
      </c>
      <c r="G150" s="31">
        <v>43100</v>
      </c>
      <c r="H150" s="10" t="s">
        <v>132</v>
      </c>
      <c r="I150" s="7">
        <v>0</v>
      </c>
      <c r="J150" s="7">
        <v>0</v>
      </c>
      <c r="K150" s="7">
        <v>0</v>
      </c>
    </row>
    <row r="151" spans="1:11" ht="105">
      <c r="A151" s="34"/>
      <c r="B151" s="15" t="s">
        <v>446</v>
      </c>
      <c r="C151" s="32">
        <v>1</v>
      </c>
      <c r="D151" s="16" t="s">
        <v>40</v>
      </c>
      <c r="E151" s="16" t="s">
        <v>23</v>
      </c>
      <c r="F151" s="32" t="s">
        <v>23</v>
      </c>
      <c r="G151" s="31">
        <v>43100</v>
      </c>
      <c r="H151" s="9" t="s">
        <v>23</v>
      </c>
      <c r="I151" s="9" t="s">
        <v>23</v>
      </c>
      <c r="J151" s="9" t="s">
        <v>23</v>
      </c>
      <c r="K151" s="9" t="s">
        <v>23</v>
      </c>
    </row>
    <row r="152" spans="1:11" ht="180">
      <c r="A152" s="34"/>
      <c r="B152" s="15" t="s">
        <v>444</v>
      </c>
      <c r="C152" s="32"/>
      <c r="D152" s="16" t="s">
        <v>40</v>
      </c>
      <c r="E152" s="16" t="s">
        <v>23</v>
      </c>
      <c r="F152" s="32" t="s">
        <v>23</v>
      </c>
      <c r="G152" s="31">
        <v>43100</v>
      </c>
      <c r="H152" s="9" t="s">
        <v>23</v>
      </c>
      <c r="I152" s="9" t="s">
        <v>23</v>
      </c>
      <c r="J152" s="9" t="s">
        <v>23</v>
      </c>
      <c r="K152" s="9" t="s">
        <v>23</v>
      </c>
    </row>
    <row r="153" spans="1:11" ht="165">
      <c r="A153" s="34"/>
      <c r="B153" s="16" t="s">
        <v>445</v>
      </c>
      <c r="C153" s="32"/>
      <c r="D153" s="16" t="s">
        <v>40</v>
      </c>
      <c r="E153" s="16" t="s">
        <v>131</v>
      </c>
      <c r="F153" s="32" t="s">
        <v>36</v>
      </c>
      <c r="G153" s="32" t="s">
        <v>37</v>
      </c>
      <c r="H153" s="10" t="s">
        <v>132</v>
      </c>
      <c r="I153" s="7">
        <v>0</v>
      </c>
      <c r="J153" s="7">
        <v>0</v>
      </c>
      <c r="K153" s="7">
        <v>0</v>
      </c>
    </row>
    <row r="154" spans="1:11" ht="105">
      <c r="A154" s="34"/>
      <c r="B154" s="15" t="s">
        <v>447</v>
      </c>
      <c r="C154" s="32">
        <v>1</v>
      </c>
      <c r="D154" s="16" t="s">
        <v>40</v>
      </c>
      <c r="E154" s="16" t="s">
        <v>23</v>
      </c>
      <c r="F154" s="32" t="s">
        <v>23</v>
      </c>
      <c r="G154" s="31">
        <v>43008</v>
      </c>
      <c r="H154" s="9" t="s">
        <v>23</v>
      </c>
      <c r="I154" s="9" t="s">
        <v>23</v>
      </c>
      <c r="J154" s="9" t="s">
        <v>23</v>
      </c>
      <c r="K154" s="9" t="s">
        <v>23</v>
      </c>
    </row>
    <row r="155" spans="1:11" ht="186.75" customHeight="1">
      <c r="A155" s="34"/>
      <c r="B155" s="15" t="s">
        <v>448</v>
      </c>
      <c r="C155" s="32"/>
      <c r="D155" s="16" t="s">
        <v>40</v>
      </c>
      <c r="E155" s="16" t="s">
        <v>23</v>
      </c>
      <c r="F155" s="32" t="s">
        <v>23</v>
      </c>
      <c r="G155" s="40">
        <v>43100</v>
      </c>
      <c r="H155" s="9" t="s">
        <v>23</v>
      </c>
      <c r="I155" s="9" t="s">
        <v>23</v>
      </c>
      <c r="J155" s="9" t="s">
        <v>23</v>
      </c>
      <c r="K155" s="9" t="s">
        <v>23</v>
      </c>
    </row>
    <row r="156" spans="1:11" ht="105">
      <c r="A156" s="34"/>
      <c r="B156" s="16" t="s">
        <v>449</v>
      </c>
      <c r="C156" s="32"/>
      <c r="D156" s="16" t="s">
        <v>409</v>
      </c>
      <c r="E156" s="16" t="s">
        <v>450</v>
      </c>
      <c r="F156" s="32" t="s">
        <v>36</v>
      </c>
      <c r="G156" s="31">
        <v>43008</v>
      </c>
      <c r="H156" s="10" t="s">
        <v>106</v>
      </c>
      <c r="I156" s="7">
        <v>0</v>
      </c>
      <c r="J156" s="7">
        <v>0</v>
      </c>
      <c r="K156" s="7">
        <v>0</v>
      </c>
    </row>
    <row r="157" spans="1:11" ht="120">
      <c r="A157" s="34"/>
      <c r="B157" s="15" t="s">
        <v>516</v>
      </c>
      <c r="C157" s="32" t="s">
        <v>27</v>
      </c>
      <c r="D157" s="16" t="s">
        <v>409</v>
      </c>
      <c r="E157" s="16" t="s">
        <v>23</v>
      </c>
      <c r="F157" s="32" t="s">
        <v>23</v>
      </c>
      <c r="G157" s="31">
        <v>43008</v>
      </c>
      <c r="H157" s="9" t="s">
        <v>23</v>
      </c>
      <c r="I157" s="9" t="s">
        <v>23</v>
      </c>
      <c r="J157" s="9" t="s">
        <v>23</v>
      </c>
      <c r="K157" s="9" t="s">
        <v>23</v>
      </c>
    </row>
    <row r="158" spans="1:11" ht="91.5" customHeight="1">
      <c r="A158" s="34"/>
      <c r="B158" s="16" t="s">
        <v>322</v>
      </c>
      <c r="C158" s="32"/>
      <c r="D158" s="16" t="s">
        <v>451</v>
      </c>
      <c r="E158" s="16" t="s">
        <v>133</v>
      </c>
      <c r="F158" s="32" t="s">
        <v>36</v>
      </c>
      <c r="G158" s="31">
        <v>43830</v>
      </c>
      <c r="H158" s="10" t="s">
        <v>108</v>
      </c>
      <c r="I158" s="7">
        <v>7200</v>
      </c>
      <c r="J158" s="7">
        <v>6614</v>
      </c>
      <c r="K158" s="7">
        <v>6639.9</v>
      </c>
    </row>
    <row r="159" spans="1:11" ht="87.75" customHeight="1">
      <c r="A159" s="34"/>
      <c r="B159" s="15" t="s">
        <v>452</v>
      </c>
      <c r="C159" s="32"/>
      <c r="D159" s="16" t="s">
        <v>453</v>
      </c>
      <c r="E159" s="16" t="s">
        <v>23</v>
      </c>
      <c r="F159" s="32" t="s">
        <v>23</v>
      </c>
      <c r="G159" s="31">
        <v>43403</v>
      </c>
      <c r="H159" s="9" t="s">
        <v>23</v>
      </c>
      <c r="I159" s="9" t="s">
        <v>23</v>
      </c>
      <c r="J159" s="9" t="s">
        <v>23</v>
      </c>
      <c r="K159" s="9" t="s">
        <v>23</v>
      </c>
    </row>
    <row r="160" spans="1:11" ht="90">
      <c r="A160" s="34"/>
      <c r="B160" s="15" t="s">
        <v>323</v>
      </c>
      <c r="C160" s="32" t="s">
        <v>27</v>
      </c>
      <c r="D160" s="16" t="s">
        <v>451</v>
      </c>
      <c r="E160" s="16" t="s">
        <v>23</v>
      </c>
      <c r="F160" s="32" t="s">
        <v>23</v>
      </c>
      <c r="G160" s="41" t="s">
        <v>57</v>
      </c>
      <c r="H160" s="9" t="s">
        <v>23</v>
      </c>
      <c r="I160" s="9" t="s">
        <v>23</v>
      </c>
      <c r="J160" s="9" t="s">
        <v>23</v>
      </c>
      <c r="K160" s="9" t="s">
        <v>23</v>
      </c>
    </row>
    <row r="161" spans="1:11" ht="40.5" customHeight="1">
      <c r="A161" s="76"/>
      <c r="B161" s="79" t="s">
        <v>134</v>
      </c>
      <c r="C161" s="76" t="s">
        <v>23</v>
      </c>
      <c r="D161" s="79" t="s">
        <v>531</v>
      </c>
      <c r="E161" s="79" t="s">
        <v>358</v>
      </c>
      <c r="F161" s="84">
        <v>40619</v>
      </c>
      <c r="G161" s="84">
        <v>44196</v>
      </c>
      <c r="H161" s="7" t="s">
        <v>30</v>
      </c>
      <c r="I161" s="7">
        <f>SUM(I162:I169)</f>
        <v>30005847.899999999</v>
      </c>
      <c r="J161" s="7">
        <f t="shared" ref="J161:K161" si="26">SUM(J162:J169)</f>
        <v>29993376.600000001</v>
      </c>
      <c r="K161" s="7">
        <f t="shared" si="26"/>
        <v>29985729</v>
      </c>
    </row>
    <row r="162" spans="1:11" ht="36" customHeight="1">
      <c r="A162" s="77"/>
      <c r="B162" s="80"/>
      <c r="C162" s="77"/>
      <c r="D162" s="80"/>
      <c r="E162" s="80"/>
      <c r="F162" s="95"/>
      <c r="G162" s="77"/>
      <c r="H162" s="10" t="s">
        <v>135</v>
      </c>
      <c r="I162" s="7">
        <f>I170</f>
        <v>287640</v>
      </c>
      <c r="J162" s="7">
        <f t="shared" ref="J162:K162" si="27">J170</f>
        <v>278460</v>
      </c>
      <c r="K162" s="7">
        <f t="shared" si="27"/>
        <v>272340</v>
      </c>
    </row>
    <row r="163" spans="1:11" ht="33" customHeight="1">
      <c r="A163" s="77"/>
      <c r="B163" s="80"/>
      <c r="C163" s="77"/>
      <c r="D163" s="80"/>
      <c r="E163" s="80"/>
      <c r="F163" s="95"/>
      <c r="G163" s="77"/>
      <c r="H163" s="10" t="s">
        <v>136</v>
      </c>
      <c r="I163" s="7">
        <f>I172</f>
        <v>213699.3</v>
      </c>
      <c r="J163" s="7">
        <f t="shared" ref="J163:K163" si="28">J172</f>
        <v>208408</v>
      </c>
      <c r="K163" s="7">
        <f t="shared" si="28"/>
        <v>204880.4</v>
      </c>
    </row>
    <row r="164" spans="1:11" ht="30">
      <c r="A164" s="77"/>
      <c r="B164" s="80"/>
      <c r="C164" s="77"/>
      <c r="D164" s="80"/>
      <c r="E164" s="80"/>
      <c r="F164" s="95"/>
      <c r="G164" s="77"/>
      <c r="H164" s="10" t="s">
        <v>137</v>
      </c>
      <c r="I164" s="7">
        <f>I174</f>
        <v>1000</v>
      </c>
      <c r="J164" s="7">
        <f t="shared" ref="J164:K164" si="29">J174</f>
        <v>1000</v>
      </c>
      <c r="K164" s="7">
        <f t="shared" si="29"/>
        <v>1000</v>
      </c>
    </row>
    <row r="165" spans="1:11" ht="30">
      <c r="A165" s="77"/>
      <c r="B165" s="80"/>
      <c r="C165" s="77"/>
      <c r="D165" s="80"/>
      <c r="E165" s="80"/>
      <c r="F165" s="95"/>
      <c r="G165" s="77"/>
      <c r="H165" s="10" t="s">
        <v>138</v>
      </c>
      <c r="I165" s="7">
        <f>I177</f>
        <v>29160</v>
      </c>
      <c r="J165" s="7">
        <f t="shared" ref="J165:K165" si="30">J177</f>
        <v>29160</v>
      </c>
      <c r="K165" s="7">
        <f t="shared" si="30"/>
        <v>29160</v>
      </c>
    </row>
    <row r="166" spans="1:11" ht="30">
      <c r="A166" s="77"/>
      <c r="B166" s="80"/>
      <c r="C166" s="77"/>
      <c r="D166" s="80"/>
      <c r="E166" s="80"/>
      <c r="F166" s="95"/>
      <c r="G166" s="77"/>
      <c r="H166" s="10" t="s">
        <v>139</v>
      </c>
      <c r="I166" s="7">
        <f>I180</f>
        <v>137700</v>
      </c>
      <c r="J166" s="7">
        <f t="shared" ref="J166:K166" si="31">J180</f>
        <v>137700</v>
      </c>
      <c r="K166" s="7">
        <f t="shared" si="31"/>
        <v>137700</v>
      </c>
    </row>
    <row r="167" spans="1:11" ht="30">
      <c r="A167" s="77"/>
      <c r="B167" s="80"/>
      <c r="C167" s="77"/>
      <c r="D167" s="80"/>
      <c r="E167" s="80"/>
      <c r="F167" s="95"/>
      <c r="G167" s="77"/>
      <c r="H167" s="10" t="s">
        <v>140</v>
      </c>
      <c r="I167" s="7">
        <f>I182</f>
        <v>24125126.199999999</v>
      </c>
      <c r="J167" s="7">
        <f t="shared" ref="J167:K167" si="32">J182</f>
        <v>24125126.199999999</v>
      </c>
      <c r="K167" s="7">
        <f t="shared" si="32"/>
        <v>24125126.199999999</v>
      </c>
    </row>
    <row r="168" spans="1:11" ht="30">
      <c r="A168" s="77"/>
      <c r="B168" s="80"/>
      <c r="C168" s="77"/>
      <c r="D168" s="80"/>
      <c r="E168" s="80"/>
      <c r="F168" s="95"/>
      <c r="G168" s="77"/>
      <c r="H168" s="10" t="s">
        <v>141</v>
      </c>
      <c r="I168" s="7">
        <f>I183</f>
        <v>5168522.4000000004</v>
      </c>
      <c r="J168" s="7">
        <f t="shared" ref="J168:K168" si="33">J183</f>
        <v>5168522.4000000004</v>
      </c>
      <c r="K168" s="7">
        <f t="shared" si="33"/>
        <v>5168522.4000000004</v>
      </c>
    </row>
    <row r="169" spans="1:11" ht="30">
      <c r="A169" s="78"/>
      <c r="B169" s="81"/>
      <c r="C169" s="78"/>
      <c r="D169" s="81"/>
      <c r="E169" s="81"/>
      <c r="F169" s="92"/>
      <c r="G169" s="78"/>
      <c r="H169" s="10" t="s">
        <v>142</v>
      </c>
      <c r="I169" s="7">
        <f>I185</f>
        <v>43000</v>
      </c>
      <c r="J169" s="7">
        <f t="shared" ref="J169:K169" si="34">J185</f>
        <v>45000</v>
      </c>
      <c r="K169" s="7">
        <f t="shared" si="34"/>
        <v>47000</v>
      </c>
    </row>
    <row r="170" spans="1:11" ht="135">
      <c r="A170" s="30"/>
      <c r="B170" s="16" t="s">
        <v>454</v>
      </c>
      <c r="C170" s="32"/>
      <c r="D170" s="16" t="s">
        <v>530</v>
      </c>
      <c r="E170" s="16" t="s">
        <v>143</v>
      </c>
      <c r="F170" s="40">
        <v>42370</v>
      </c>
      <c r="G170" s="31">
        <v>43830</v>
      </c>
      <c r="H170" s="10" t="s">
        <v>135</v>
      </c>
      <c r="I170" s="7">
        <v>287640</v>
      </c>
      <c r="J170" s="7">
        <v>278460</v>
      </c>
      <c r="K170" s="7">
        <v>272340</v>
      </c>
    </row>
    <row r="171" spans="1:11" ht="123" customHeight="1">
      <c r="A171" s="30"/>
      <c r="B171" s="15" t="s">
        <v>324</v>
      </c>
      <c r="C171" s="32" t="s">
        <v>27</v>
      </c>
      <c r="D171" s="16" t="s">
        <v>530</v>
      </c>
      <c r="E171" s="16" t="s">
        <v>23</v>
      </c>
      <c r="F171" s="32" t="s">
        <v>23</v>
      </c>
      <c r="G171" s="32" t="s">
        <v>129</v>
      </c>
      <c r="H171" s="9" t="s">
        <v>23</v>
      </c>
      <c r="I171" s="9" t="s">
        <v>23</v>
      </c>
      <c r="J171" s="9" t="s">
        <v>23</v>
      </c>
      <c r="K171" s="9" t="s">
        <v>23</v>
      </c>
    </row>
    <row r="172" spans="1:11" ht="120">
      <c r="A172" s="30"/>
      <c r="B172" s="16" t="s">
        <v>325</v>
      </c>
      <c r="C172" s="32"/>
      <c r="D172" s="16" t="s">
        <v>455</v>
      </c>
      <c r="E172" s="16" t="s">
        <v>144</v>
      </c>
      <c r="F172" s="32" t="s">
        <v>36</v>
      </c>
      <c r="G172" s="31">
        <v>43830</v>
      </c>
      <c r="H172" s="10" t="s">
        <v>136</v>
      </c>
      <c r="I172" s="7">
        <v>213699.3</v>
      </c>
      <c r="J172" s="7">
        <v>208408</v>
      </c>
      <c r="K172" s="7">
        <v>204880.4</v>
      </c>
    </row>
    <row r="173" spans="1:11" ht="140.25" customHeight="1">
      <c r="A173" s="30"/>
      <c r="B173" s="15" t="s">
        <v>326</v>
      </c>
      <c r="C173" s="32" t="s">
        <v>27</v>
      </c>
      <c r="D173" s="16" t="s">
        <v>456</v>
      </c>
      <c r="E173" s="16" t="s">
        <v>23</v>
      </c>
      <c r="F173" s="32" t="s">
        <v>23</v>
      </c>
      <c r="G173" s="32" t="s">
        <v>129</v>
      </c>
      <c r="H173" s="9" t="s">
        <v>23</v>
      </c>
      <c r="I173" s="9" t="s">
        <v>23</v>
      </c>
      <c r="J173" s="9" t="s">
        <v>23</v>
      </c>
      <c r="K173" s="9" t="s">
        <v>23</v>
      </c>
    </row>
    <row r="174" spans="1:11" ht="126.75" customHeight="1">
      <c r="A174" s="30"/>
      <c r="B174" s="16" t="s">
        <v>327</v>
      </c>
      <c r="C174" s="32"/>
      <c r="D174" s="16" t="s">
        <v>409</v>
      </c>
      <c r="E174" s="16" t="s">
        <v>145</v>
      </c>
      <c r="F174" s="32" t="s">
        <v>36</v>
      </c>
      <c r="G174" s="31">
        <v>43830</v>
      </c>
      <c r="H174" s="10" t="s">
        <v>137</v>
      </c>
      <c r="I174" s="7">
        <v>1000</v>
      </c>
      <c r="J174" s="7">
        <v>1000</v>
      </c>
      <c r="K174" s="7">
        <v>1000</v>
      </c>
    </row>
    <row r="175" spans="1:11" ht="304.5" customHeight="1">
      <c r="A175" s="30"/>
      <c r="B175" s="15" t="s">
        <v>495</v>
      </c>
      <c r="C175" s="32"/>
      <c r="D175" s="16" t="s">
        <v>409</v>
      </c>
      <c r="E175" s="16" t="s">
        <v>23</v>
      </c>
      <c r="F175" s="32" t="s">
        <v>23</v>
      </c>
      <c r="G175" s="32" t="s">
        <v>146</v>
      </c>
      <c r="H175" s="9" t="s">
        <v>23</v>
      </c>
      <c r="I175" s="9" t="s">
        <v>23</v>
      </c>
      <c r="J175" s="9" t="s">
        <v>23</v>
      </c>
      <c r="K175" s="9" t="s">
        <v>23</v>
      </c>
    </row>
    <row r="176" spans="1:11" ht="150">
      <c r="A176" s="30"/>
      <c r="B176" s="15" t="s">
        <v>457</v>
      </c>
      <c r="C176" s="32"/>
      <c r="D176" s="16" t="s">
        <v>409</v>
      </c>
      <c r="E176" s="16" t="s">
        <v>23</v>
      </c>
      <c r="F176" s="32" t="s">
        <v>23</v>
      </c>
      <c r="G176" s="32" t="s">
        <v>128</v>
      </c>
      <c r="H176" s="9" t="s">
        <v>23</v>
      </c>
      <c r="I176" s="9" t="s">
        <v>23</v>
      </c>
      <c r="J176" s="9" t="s">
        <v>23</v>
      </c>
      <c r="K176" s="9" t="s">
        <v>23</v>
      </c>
    </row>
    <row r="177" spans="1:11" ht="120" customHeight="1">
      <c r="A177" s="58"/>
      <c r="B177" s="59" t="s">
        <v>328</v>
      </c>
      <c r="C177" s="60"/>
      <c r="D177" s="59" t="s">
        <v>409</v>
      </c>
      <c r="E177" s="59" t="s">
        <v>458</v>
      </c>
      <c r="F177" s="61">
        <v>40619</v>
      </c>
      <c r="G177" s="61">
        <v>43830</v>
      </c>
      <c r="H177" s="62" t="s">
        <v>138</v>
      </c>
      <c r="I177" s="63">
        <v>29160</v>
      </c>
      <c r="J177" s="63">
        <v>29160</v>
      </c>
      <c r="K177" s="63">
        <v>29160</v>
      </c>
    </row>
    <row r="178" spans="1:11" ht="135">
      <c r="A178" s="58"/>
      <c r="B178" s="64" t="s">
        <v>459</v>
      </c>
      <c r="C178" s="60">
        <v>1.3</v>
      </c>
      <c r="D178" s="59" t="s">
        <v>409</v>
      </c>
      <c r="E178" s="59" t="s">
        <v>23</v>
      </c>
      <c r="F178" s="60" t="s">
        <v>23</v>
      </c>
      <c r="G178" s="60" t="s">
        <v>365</v>
      </c>
      <c r="H178" s="65" t="s">
        <v>23</v>
      </c>
      <c r="I178" s="65" t="s">
        <v>23</v>
      </c>
      <c r="J178" s="65" t="s">
        <v>23</v>
      </c>
      <c r="K178" s="65" t="s">
        <v>23</v>
      </c>
    </row>
    <row r="179" spans="1:11" ht="120">
      <c r="A179" s="58"/>
      <c r="B179" s="64" t="s">
        <v>329</v>
      </c>
      <c r="C179" s="60"/>
      <c r="D179" s="59" t="s">
        <v>409</v>
      </c>
      <c r="E179" s="59" t="s">
        <v>23</v>
      </c>
      <c r="F179" s="60" t="s">
        <v>23</v>
      </c>
      <c r="G179" s="60" t="s">
        <v>128</v>
      </c>
      <c r="H179" s="65" t="s">
        <v>23</v>
      </c>
      <c r="I179" s="65" t="s">
        <v>23</v>
      </c>
      <c r="J179" s="65" t="s">
        <v>23</v>
      </c>
      <c r="K179" s="65" t="s">
        <v>23</v>
      </c>
    </row>
    <row r="180" spans="1:11" ht="91.5" customHeight="1">
      <c r="A180" s="58"/>
      <c r="B180" s="59" t="s">
        <v>330</v>
      </c>
      <c r="C180" s="60"/>
      <c r="D180" s="59" t="s">
        <v>409</v>
      </c>
      <c r="E180" s="59" t="s">
        <v>147</v>
      </c>
      <c r="F180" s="60" t="s">
        <v>148</v>
      </c>
      <c r="G180" s="61">
        <v>43830</v>
      </c>
      <c r="H180" s="62" t="s">
        <v>139</v>
      </c>
      <c r="I180" s="63">
        <v>137700</v>
      </c>
      <c r="J180" s="63">
        <v>137700</v>
      </c>
      <c r="K180" s="63">
        <v>137700</v>
      </c>
    </row>
    <row r="181" spans="1:11" ht="90">
      <c r="A181" s="66"/>
      <c r="B181" s="64" t="s">
        <v>460</v>
      </c>
      <c r="C181" s="60">
        <v>1</v>
      </c>
      <c r="D181" s="59" t="s">
        <v>421</v>
      </c>
      <c r="E181" s="59" t="s">
        <v>23</v>
      </c>
      <c r="F181" s="60" t="s">
        <v>23</v>
      </c>
      <c r="G181" s="60" t="s">
        <v>366</v>
      </c>
      <c r="H181" s="65" t="s">
        <v>23</v>
      </c>
      <c r="I181" s="65" t="s">
        <v>23</v>
      </c>
      <c r="J181" s="65" t="s">
        <v>23</v>
      </c>
      <c r="K181" s="65" t="s">
        <v>23</v>
      </c>
    </row>
    <row r="182" spans="1:11" ht="30">
      <c r="A182" s="76"/>
      <c r="B182" s="79" t="s">
        <v>331</v>
      </c>
      <c r="C182" s="76"/>
      <c r="D182" s="79" t="s">
        <v>409</v>
      </c>
      <c r="E182" s="79" t="s">
        <v>149</v>
      </c>
      <c r="F182" s="84">
        <v>40619</v>
      </c>
      <c r="G182" s="84">
        <v>43830</v>
      </c>
      <c r="H182" s="10" t="s">
        <v>140</v>
      </c>
      <c r="I182" s="7">
        <v>24125126.199999999</v>
      </c>
      <c r="J182" s="7">
        <v>24125126.199999999</v>
      </c>
      <c r="K182" s="7">
        <v>24125126.199999999</v>
      </c>
    </row>
    <row r="183" spans="1:11" ht="61.5" customHeight="1">
      <c r="A183" s="78"/>
      <c r="B183" s="81"/>
      <c r="C183" s="78"/>
      <c r="D183" s="81"/>
      <c r="E183" s="81"/>
      <c r="F183" s="78"/>
      <c r="G183" s="78"/>
      <c r="H183" s="10" t="s">
        <v>141</v>
      </c>
      <c r="I183" s="7">
        <v>5168522.4000000004</v>
      </c>
      <c r="J183" s="7">
        <v>5168522.4000000004</v>
      </c>
      <c r="K183" s="7">
        <v>5168522.4000000004</v>
      </c>
    </row>
    <row r="184" spans="1:11" ht="90">
      <c r="A184" s="27"/>
      <c r="B184" s="15" t="s">
        <v>332</v>
      </c>
      <c r="C184" s="32" t="s">
        <v>27</v>
      </c>
      <c r="D184" s="16" t="s">
        <v>409</v>
      </c>
      <c r="E184" s="16" t="s">
        <v>23</v>
      </c>
      <c r="F184" s="32" t="s">
        <v>23</v>
      </c>
      <c r="G184" s="44" t="s">
        <v>128</v>
      </c>
      <c r="H184" s="9" t="s">
        <v>23</v>
      </c>
      <c r="I184" s="9" t="s">
        <v>23</v>
      </c>
      <c r="J184" s="9" t="s">
        <v>23</v>
      </c>
      <c r="K184" s="9" t="s">
        <v>23</v>
      </c>
    </row>
    <row r="185" spans="1:11" ht="90">
      <c r="A185" s="30"/>
      <c r="B185" s="16" t="s">
        <v>333</v>
      </c>
      <c r="C185" s="32"/>
      <c r="D185" s="16" t="s">
        <v>409</v>
      </c>
      <c r="E185" s="16" t="s">
        <v>150</v>
      </c>
      <c r="F185" s="43">
        <v>40619</v>
      </c>
      <c r="G185" s="31">
        <v>43830</v>
      </c>
      <c r="H185" s="10" t="s">
        <v>142</v>
      </c>
      <c r="I185" s="7">
        <v>43000</v>
      </c>
      <c r="J185" s="7">
        <v>45000</v>
      </c>
      <c r="K185" s="7">
        <v>47000</v>
      </c>
    </row>
    <row r="186" spans="1:11" ht="90">
      <c r="A186" s="29"/>
      <c r="B186" s="15" t="s">
        <v>334</v>
      </c>
      <c r="C186" s="32">
        <v>1.3</v>
      </c>
      <c r="D186" s="16" t="s">
        <v>421</v>
      </c>
      <c r="E186" s="16" t="s">
        <v>23</v>
      </c>
      <c r="F186" s="32" t="s">
        <v>23</v>
      </c>
      <c r="G186" s="44" t="s">
        <v>128</v>
      </c>
      <c r="H186" s="9" t="s">
        <v>23</v>
      </c>
      <c r="I186" s="9" t="s">
        <v>23</v>
      </c>
      <c r="J186" s="9" t="s">
        <v>23</v>
      </c>
      <c r="K186" s="9" t="s">
        <v>23</v>
      </c>
    </row>
    <row r="187" spans="1:11" ht="45" customHeight="1">
      <c r="A187" s="76"/>
      <c r="B187" s="99" t="s">
        <v>151</v>
      </c>
      <c r="C187" s="76" t="s">
        <v>23</v>
      </c>
      <c r="D187" s="93" t="s">
        <v>532</v>
      </c>
      <c r="E187" s="79" t="s">
        <v>461</v>
      </c>
      <c r="F187" s="84">
        <v>40619</v>
      </c>
      <c r="G187" s="84">
        <v>44196</v>
      </c>
      <c r="H187" s="7" t="s">
        <v>30</v>
      </c>
      <c r="I187" s="7">
        <f>SUM(I188:I190)</f>
        <v>18500</v>
      </c>
      <c r="J187" s="7">
        <f t="shared" ref="J187:K187" si="35">SUM(J188:J190)</f>
        <v>14508.9</v>
      </c>
      <c r="K187" s="7">
        <f t="shared" si="35"/>
        <v>12695.3</v>
      </c>
    </row>
    <row r="188" spans="1:11" ht="45.75" customHeight="1">
      <c r="A188" s="77"/>
      <c r="B188" s="100"/>
      <c r="C188" s="77"/>
      <c r="D188" s="102"/>
      <c r="E188" s="80"/>
      <c r="F188" s="77"/>
      <c r="G188" s="77"/>
      <c r="H188" s="10" t="s">
        <v>152</v>
      </c>
      <c r="I188" s="7">
        <f>I191+I194</f>
        <v>15000</v>
      </c>
      <c r="J188" s="7">
        <f t="shared" ref="J188:K188" si="36">J191+J194</f>
        <v>11008.9</v>
      </c>
      <c r="K188" s="7">
        <f t="shared" si="36"/>
        <v>9195.2999999999993</v>
      </c>
    </row>
    <row r="189" spans="1:11" ht="45.75" customHeight="1">
      <c r="A189" s="77"/>
      <c r="B189" s="100"/>
      <c r="C189" s="77"/>
      <c r="D189" s="102"/>
      <c r="E189" s="80"/>
      <c r="F189" s="77"/>
      <c r="G189" s="77"/>
      <c r="H189" s="10" t="s">
        <v>153</v>
      </c>
      <c r="I189" s="7">
        <f>I197</f>
        <v>1500</v>
      </c>
      <c r="J189" s="7">
        <f t="shared" ref="J189:K189" si="37">J197</f>
        <v>1500</v>
      </c>
      <c r="K189" s="7">
        <f t="shared" si="37"/>
        <v>1500</v>
      </c>
    </row>
    <row r="190" spans="1:11" ht="137.25" customHeight="1">
      <c r="A190" s="78"/>
      <c r="B190" s="101"/>
      <c r="C190" s="78"/>
      <c r="D190" s="94"/>
      <c r="E190" s="81"/>
      <c r="F190" s="78"/>
      <c r="G190" s="78"/>
      <c r="H190" s="10" t="s">
        <v>154</v>
      </c>
      <c r="I190" s="7">
        <f>I200</f>
        <v>2000</v>
      </c>
      <c r="J190" s="7">
        <f t="shared" ref="J190:K190" si="38">J200</f>
        <v>2000</v>
      </c>
      <c r="K190" s="7">
        <f t="shared" si="38"/>
        <v>2000</v>
      </c>
    </row>
    <row r="191" spans="1:11" ht="109.5" customHeight="1">
      <c r="A191" s="26"/>
      <c r="B191" s="16" t="s">
        <v>335</v>
      </c>
      <c r="C191" s="32"/>
      <c r="D191" s="16" t="s">
        <v>40</v>
      </c>
      <c r="E191" s="16" t="s">
        <v>360</v>
      </c>
      <c r="F191" s="32" t="s">
        <v>36</v>
      </c>
      <c r="G191" s="31">
        <v>43100</v>
      </c>
      <c r="H191" s="10" t="s">
        <v>152</v>
      </c>
      <c r="I191" s="7">
        <v>3000</v>
      </c>
      <c r="J191" s="7">
        <v>0</v>
      </c>
      <c r="K191" s="7">
        <v>0</v>
      </c>
    </row>
    <row r="192" spans="1:11" ht="120.75" customHeight="1">
      <c r="A192" s="26"/>
      <c r="B192" s="15" t="s">
        <v>463</v>
      </c>
      <c r="C192" s="32"/>
      <c r="D192" s="16" t="s">
        <v>40</v>
      </c>
      <c r="E192" s="16" t="s">
        <v>23</v>
      </c>
      <c r="F192" s="32" t="s">
        <v>23</v>
      </c>
      <c r="G192" s="31">
        <v>43008</v>
      </c>
      <c r="H192" s="10"/>
      <c r="I192" s="7"/>
      <c r="J192" s="7"/>
      <c r="K192" s="7"/>
    </row>
    <row r="193" spans="1:11" ht="93" customHeight="1">
      <c r="A193" s="26"/>
      <c r="B193" s="15" t="s">
        <v>462</v>
      </c>
      <c r="C193" s="32"/>
      <c r="D193" s="16" t="s">
        <v>40</v>
      </c>
      <c r="E193" s="16" t="s">
        <v>23</v>
      </c>
      <c r="F193" s="32" t="s">
        <v>23</v>
      </c>
      <c r="G193" s="31">
        <v>43100</v>
      </c>
      <c r="H193" s="9" t="s">
        <v>23</v>
      </c>
      <c r="I193" s="9" t="s">
        <v>23</v>
      </c>
      <c r="J193" s="9" t="s">
        <v>23</v>
      </c>
      <c r="K193" s="9" t="s">
        <v>23</v>
      </c>
    </row>
    <row r="194" spans="1:11" ht="120" customHeight="1">
      <c r="A194" s="26"/>
      <c r="B194" s="16" t="s">
        <v>336</v>
      </c>
      <c r="C194" s="32"/>
      <c r="D194" s="16" t="s">
        <v>40</v>
      </c>
      <c r="E194" s="16" t="s">
        <v>359</v>
      </c>
      <c r="F194" s="32" t="s">
        <v>36</v>
      </c>
      <c r="G194" s="31">
        <v>43830</v>
      </c>
      <c r="H194" s="10" t="s">
        <v>152</v>
      </c>
      <c r="I194" s="7">
        <v>12000</v>
      </c>
      <c r="J194" s="7">
        <v>11008.9</v>
      </c>
      <c r="K194" s="7">
        <v>9195.2999999999993</v>
      </c>
    </row>
    <row r="195" spans="1:11" ht="110.25" customHeight="1">
      <c r="A195" s="26"/>
      <c r="B195" s="15" t="s">
        <v>337</v>
      </c>
      <c r="C195" s="32"/>
      <c r="D195" s="16" t="s">
        <v>40</v>
      </c>
      <c r="E195" s="16" t="s">
        <v>23</v>
      </c>
      <c r="F195" s="32" t="s">
        <v>23</v>
      </c>
      <c r="G195" s="32" t="s">
        <v>155</v>
      </c>
      <c r="H195" s="9" t="s">
        <v>23</v>
      </c>
      <c r="I195" s="9" t="s">
        <v>23</v>
      </c>
      <c r="J195" s="9" t="s">
        <v>23</v>
      </c>
      <c r="K195" s="9" t="s">
        <v>23</v>
      </c>
    </row>
    <row r="196" spans="1:11" ht="105">
      <c r="A196" s="26"/>
      <c r="B196" s="15" t="s">
        <v>394</v>
      </c>
      <c r="C196" s="32"/>
      <c r="D196" s="16" t="s">
        <v>40</v>
      </c>
      <c r="E196" s="16" t="s">
        <v>23</v>
      </c>
      <c r="F196" s="32" t="s">
        <v>23</v>
      </c>
      <c r="G196" s="31">
        <v>43100</v>
      </c>
      <c r="H196" s="9" t="s">
        <v>23</v>
      </c>
      <c r="I196" s="9" t="s">
        <v>23</v>
      </c>
      <c r="J196" s="9" t="s">
        <v>23</v>
      </c>
      <c r="K196" s="9" t="s">
        <v>23</v>
      </c>
    </row>
    <row r="197" spans="1:11" ht="105">
      <c r="A197" s="26"/>
      <c r="B197" s="16" t="s">
        <v>338</v>
      </c>
      <c r="C197" s="32"/>
      <c r="D197" s="16" t="s">
        <v>409</v>
      </c>
      <c r="E197" s="16" t="s">
        <v>156</v>
      </c>
      <c r="F197" s="32" t="s">
        <v>36</v>
      </c>
      <c r="G197" s="31">
        <v>43830</v>
      </c>
      <c r="H197" s="10" t="s">
        <v>153</v>
      </c>
      <c r="I197" s="7">
        <v>1500</v>
      </c>
      <c r="J197" s="7">
        <v>1500</v>
      </c>
      <c r="K197" s="7">
        <v>1500</v>
      </c>
    </row>
    <row r="198" spans="1:11" ht="123" customHeight="1">
      <c r="A198" s="26"/>
      <c r="B198" s="15" t="s">
        <v>339</v>
      </c>
      <c r="C198" s="32"/>
      <c r="D198" s="16" t="s">
        <v>421</v>
      </c>
      <c r="E198" s="16" t="s">
        <v>23</v>
      </c>
      <c r="F198" s="32" t="s">
        <v>23</v>
      </c>
      <c r="G198" s="32" t="s">
        <v>155</v>
      </c>
      <c r="H198" s="9" t="s">
        <v>23</v>
      </c>
      <c r="I198" s="9" t="s">
        <v>23</v>
      </c>
      <c r="J198" s="9" t="s">
        <v>23</v>
      </c>
      <c r="K198" s="9" t="s">
        <v>23</v>
      </c>
    </row>
    <row r="199" spans="1:11" ht="94.5" customHeight="1">
      <c r="A199" s="26"/>
      <c r="B199" s="15" t="s">
        <v>340</v>
      </c>
      <c r="C199" s="32"/>
      <c r="D199" s="16" t="s">
        <v>421</v>
      </c>
      <c r="E199" s="16" t="s">
        <v>23</v>
      </c>
      <c r="F199" s="32" t="s">
        <v>23</v>
      </c>
      <c r="G199" s="32" t="s">
        <v>128</v>
      </c>
      <c r="H199" s="9" t="s">
        <v>23</v>
      </c>
      <c r="I199" s="9" t="s">
        <v>23</v>
      </c>
      <c r="J199" s="9" t="s">
        <v>23</v>
      </c>
      <c r="K199" s="9" t="s">
        <v>23</v>
      </c>
    </row>
    <row r="200" spans="1:11" ht="60">
      <c r="A200" s="26"/>
      <c r="B200" s="16" t="s">
        <v>157</v>
      </c>
      <c r="C200" s="32"/>
      <c r="D200" s="16" t="s">
        <v>414</v>
      </c>
      <c r="E200" s="16" t="s">
        <v>464</v>
      </c>
      <c r="F200" s="32" t="s">
        <v>36</v>
      </c>
      <c r="G200" s="31">
        <v>43830</v>
      </c>
      <c r="H200" s="10" t="s">
        <v>154</v>
      </c>
      <c r="I200" s="7">
        <v>2000</v>
      </c>
      <c r="J200" s="7">
        <v>2000</v>
      </c>
      <c r="K200" s="7">
        <v>2000</v>
      </c>
    </row>
    <row r="201" spans="1:11" ht="60">
      <c r="A201" s="26"/>
      <c r="B201" s="15" t="s">
        <v>158</v>
      </c>
      <c r="C201" s="32"/>
      <c r="D201" s="16" t="s">
        <v>414</v>
      </c>
      <c r="E201" s="16" t="s">
        <v>23</v>
      </c>
      <c r="F201" s="32" t="s">
        <v>23</v>
      </c>
      <c r="G201" s="32" t="s">
        <v>159</v>
      </c>
      <c r="H201" s="9" t="s">
        <v>23</v>
      </c>
      <c r="I201" s="9" t="s">
        <v>23</v>
      </c>
      <c r="J201" s="9" t="s">
        <v>23</v>
      </c>
      <c r="K201" s="9" t="s">
        <v>23</v>
      </c>
    </row>
    <row r="202" spans="1:11" ht="30" customHeight="1">
      <c r="A202" s="76"/>
      <c r="B202" s="79" t="s">
        <v>160</v>
      </c>
      <c r="C202" s="76" t="s">
        <v>23</v>
      </c>
      <c r="D202" s="79" t="s">
        <v>533</v>
      </c>
      <c r="E202" s="79" t="s">
        <v>361</v>
      </c>
      <c r="F202" s="84">
        <v>40544</v>
      </c>
      <c r="G202" s="84">
        <v>44196</v>
      </c>
      <c r="H202" s="7" t="s">
        <v>30</v>
      </c>
      <c r="I202" s="7">
        <f>SUM(I203:I206)</f>
        <v>1915721</v>
      </c>
      <c r="J202" s="7">
        <f t="shared" ref="J202:K202" si="39">SUM(J203:J206)</f>
        <v>2212848.2999999998</v>
      </c>
      <c r="K202" s="7">
        <f t="shared" si="39"/>
        <v>2212488.2999999998</v>
      </c>
    </row>
    <row r="203" spans="1:11" ht="42.75" customHeight="1">
      <c r="A203" s="77"/>
      <c r="B203" s="80"/>
      <c r="C203" s="77"/>
      <c r="D203" s="80"/>
      <c r="E203" s="80"/>
      <c r="F203" s="77"/>
      <c r="G203" s="77"/>
      <c r="H203" s="10" t="s">
        <v>161</v>
      </c>
      <c r="I203" s="7">
        <f>I207</f>
        <v>16920</v>
      </c>
      <c r="J203" s="7">
        <f t="shared" ref="J203:K203" si="40">J207</f>
        <v>16380</v>
      </c>
      <c r="K203" s="7">
        <f t="shared" si="40"/>
        <v>16020</v>
      </c>
    </row>
    <row r="204" spans="1:11" ht="45" customHeight="1">
      <c r="A204" s="77"/>
      <c r="B204" s="80"/>
      <c r="C204" s="77"/>
      <c r="D204" s="80"/>
      <c r="E204" s="80"/>
      <c r="F204" s="77"/>
      <c r="G204" s="77"/>
      <c r="H204" s="10" t="s">
        <v>162</v>
      </c>
      <c r="I204" s="7">
        <f>I209</f>
        <v>1499825</v>
      </c>
      <c r="J204" s="7">
        <f t="shared" ref="J204:K204" si="41">J209</f>
        <v>1499825</v>
      </c>
      <c r="K204" s="7">
        <f t="shared" si="41"/>
        <v>1499825</v>
      </c>
    </row>
    <row r="205" spans="1:11" ht="42" customHeight="1">
      <c r="A205" s="77"/>
      <c r="B205" s="80"/>
      <c r="C205" s="77"/>
      <c r="D205" s="80"/>
      <c r="E205" s="80"/>
      <c r="F205" s="77"/>
      <c r="G205" s="77"/>
      <c r="H205" s="10" t="s">
        <v>163</v>
      </c>
      <c r="I205" s="7">
        <f>I212</f>
        <v>150000</v>
      </c>
      <c r="J205" s="7">
        <f t="shared" ref="J205:K205" si="42">J212</f>
        <v>150000</v>
      </c>
      <c r="K205" s="7">
        <f t="shared" si="42"/>
        <v>150000</v>
      </c>
    </row>
    <row r="206" spans="1:11" ht="83.25" customHeight="1">
      <c r="A206" s="78"/>
      <c r="B206" s="81"/>
      <c r="C206" s="78"/>
      <c r="D206" s="81"/>
      <c r="E206" s="81"/>
      <c r="F206" s="78"/>
      <c r="G206" s="78"/>
      <c r="H206" s="10" t="s">
        <v>164</v>
      </c>
      <c r="I206" s="7">
        <f>I216</f>
        <v>248976</v>
      </c>
      <c r="J206" s="7">
        <f t="shared" ref="J206:K206" si="43">J216</f>
        <v>546643.30000000005</v>
      </c>
      <c r="K206" s="7">
        <f t="shared" si="43"/>
        <v>546643.30000000005</v>
      </c>
    </row>
    <row r="207" spans="1:11" ht="144.75" customHeight="1">
      <c r="A207" s="30"/>
      <c r="B207" s="16" t="s">
        <v>341</v>
      </c>
      <c r="C207" s="32"/>
      <c r="D207" s="16" t="s">
        <v>530</v>
      </c>
      <c r="E207" s="16" t="s">
        <v>386</v>
      </c>
      <c r="F207" s="32" t="s">
        <v>36</v>
      </c>
      <c r="G207" s="31">
        <v>43830</v>
      </c>
      <c r="H207" s="10" t="s">
        <v>161</v>
      </c>
      <c r="I207" s="7">
        <v>16920</v>
      </c>
      <c r="J207" s="7">
        <v>16380</v>
      </c>
      <c r="K207" s="7">
        <v>16020</v>
      </c>
    </row>
    <row r="208" spans="1:11" ht="183" customHeight="1">
      <c r="A208" s="30"/>
      <c r="B208" s="15" t="s">
        <v>342</v>
      </c>
      <c r="C208" s="32"/>
      <c r="D208" s="16" t="s">
        <v>530</v>
      </c>
      <c r="E208" s="16" t="s">
        <v>23</v>
      </c>
      <c r="F208" s="32" t="s">
        <v>23</v>
      </c>
      <c r="G208" s="31" t="s">
        <v>41</v>
      </c>
      <c r="H208" s="9" t="s">
        <v>23</v>
      </c>
      <c r="I208" s="9" t="s">
        <v>23</v>
      </c>
      <c r="J208" s="9" t="s">
        <v>23</v>
      </c>
      <c r="K208" s="9" t="s">
        <v>23</v>
      </c>
    </row>
    <row r="209" spans="1:11" ht="90">
      <c r="A209" s="30"/>
      <c r="B209" s="16" t="s">
        <v>343</v>
      </c>
      <c r="C209" s="32"/>
      <c r="D209" s="16" t="s">
        <v>409</v>
      </c>
      <c r="E209" s="16" t="s">
        <v>165</v>
      </c>
      <c r="F209" s="32" t="s">
        <v>166</v>
      </c>
      <c r="G209" s="31">
        <v>43830</v>
      </c>
      <c r="H209" s="10" t="s">
        <v>162</v>
      </c>
      <c r="I209" s="7">
        <v>1499825</v>
      </c>
      <c r="J209" s="7">
        <v>1499825</v>
      </c>
      <c r="K209" s="7">
        <v>1499825</v>
      </c>
    </row>
    <row r="210" spans="1:11" ht="145.5" customHeight="1">
      <c r="A210" s="30"/>
      <c r="B210" s="15" t="s">
        <v>344</v>
      </c>
      <c r="C210" s="32"/>
      <c r="D210" s="16" t="s">
        <v>409</v>
      </c>
      <c r="E210" s="16" t="s">
        <v>23</v>
      </c>
      <c r="F210" s="32" t="s">
        <v>23</v>
      </c>
      <c r="G210" s="32" t="s">
        <v>128</v>
      </c>
      <c r="H210" s="9" t="s">
        <v>23</v>
      </c>
      <c r="I210" s="9" t="s">
        <v>23</v>
      </c>
      <c r="J210" s="9" t="s">
        <v>23</v>
      </c>
      <c r="K210" s="9" t="s">
        <v>23</v>
      </c>
    </row>
    <row r="211" spans="1:11" ht="135">
      <c r="A211" s="30"/>
      <c r="B211" s="15" t="s">
        <v>345</v>
      </c>
      <c r="C211" s="32" t="s">
        <v>27</v>
      </c>
      <c r="D211" s="16" t="s">
        <v>409</v>
      </c>
      <c r="E211" s="16" t="s">
        <v>23</v>
      </c>
      <c r="F211" s="32" t="s">
        <v>23</v>
      </c>
      <c r="G211" s="32" t="s">
        <v>128</v>
      </c>
      <c r="H211" s="9" t="s">
        <v>23</v>
      </c>
      <c r="I211" s="9" t="s">
        <v>23</v>
      </c>
      <c r="J211" s="9" t="s">
        <v>23</v>
      </c>
      <c r="K211" s="9" t="s">
        <v>23</v>
      </c>
    </row>
    <row r="212" spans="1:11" ht="90">
      <c r="A212" s="56"/>
      <c r="B212" s="47" t="s">
        <v>346</v>
      </c>
      <c r="C212" s="48"/>
      <c r="D212" s="47" t="s">
        <v>409</v>
      </c>
      <c r="E212" s="47" t="s">
        <v>167</v>
      </c>
      <c r="F212" s="48" t="s">
        <v>36</v>
      </c>
      <c r="G212" s="49">
        <v>43830</v>
      </c>
      <c r="H212" s="57" t="s">
        <v>163</v>
      </c>
      <c r="I212" s="51">
        <v>150000</v>
      </c>
      <c r="J212" s="51">
        <v>150000</v>
      </c>
      <c r="K212" s="51">
        <v>150000</v>
      </c>
    </row>
    <row r="213" spans="1:11" ht="120">
      <c r="A213" s="56"/>
      <c r="B213" s="53" t="s">
        <v>347</v>
      </c>
      <c r="C213" s="48"/>
      <c r="D213" s="47" t="s">
        <v>409</v>
      </c>
      <c r="E213" s="47" t="s">
        <v>23</v>
      </c>
      <c r="F213" s="48" t="s">
        <v>23</v>
      </c>
      <c r="G213" s="48" t="s">
        <v>168</v>
      </c>
      <c r="H213" s="54" t="s">
        <v>23</v>
      </c>
      <c r="I213" s="54" t="s">
        <v>23</v>
      </c>
      <c r="J213" s="54" t="s">
        <v>23</v>
      </c>
      <c r="K213" s="54" t="s">
        <v>23</v>
      </c>
    </row>
    <row r="214" spans="1:11" ht="135">
      <c r="A214" s="56"/>
      <c r="B214" s="53" t="s">
        <v>348</v>
      </c>
      <c r="C214" s="48"/>
      <c r="D214" s="47" t="s">
        <v>409</v>
      </c>
      <c r="E214" s="47" t="s">
        <v>23</v>
      </c>
      <c r="F214" s="48"/>
      <c r="G214" s="48" t="s">
        <v>169</v>
      </c>
      <c r="H214" s="54" t="s">
        <v>23</v>
      </c>
      <c r="I214" s="54" t="s">
        <v>23</v>
      </c>
      <c r="J214" s="54" t="s">
        <v>23</v>
      </c>
      <c r="K214" s="54" t="s">
        <v>23</v>
      </c>
    </row>
    <row r="215" spans="1:11" ht="90">
      <c r="A215" s="56"/>
      <c r="B215" s="53" t="s">
        <v>349</v>
      </c>
      <c r="C215" s="48" t="s">
        <v>27</v>
      </c>
      <c r="D215" s="47" t="s">
        <v>409</v>
      </c>
      <c r="E215" s="47" t="s">
        <v>23</v>
      </c>
      <c r="F215" s="48" t="s">
        <v>23</v>
      </c>
      <c r="G215" s="48" t="s">
        <v>128</v>
      </c>
      <c r="H215" s="54" t="s">
        <v>23</v>
      </c>
      <c r="I215" s="54" t="s">
        <v>23</v>
      </c>
      <c r="J215" s="54" t="s">
        <v>23</v>
      </c>
      <c r="K215" s="54" t="s">
        <v>23</v>
      </c>
    </row>
    <row r="216" spans="1:11" ht="120">
      <c r="A216" s="30"/>
      <c r="B216" s="16" t="s">
        <v>467</v>
      </c>
      <c r="C216" s="32"/>
      <c r="D216" s="16" t="s">
        <v>465</v>
      </c>
      <c r="E216" s="16" t="s">
        <v>466</v>
      </c>
      <c r="F216" s="32" t="s">
        <v>36</v>
      </c>
      <c r="G216" s="31">
        <v>43830</v>
      </c>
      <c r="H216" s="10" t="s">
        <v>164</v>
      </c>
      <c r="I216" s="7">
        <v>248976</v>
      </c>
      <c r="J216" s="7">
        <v>546643.30000000005</v>
      </c>
      <c r="K216" s="7">
        <v>546643.30000000005</v>
      </c>
    </row>
    <row r="217" spans="1:11" ht="120">
      <c r="A217" s="29"/>
      <c r="B217" s="15" t="s">
        <v>350</v>
      </c>
      <c r="C217" s="32"/>
      <c r="D217" s="16" t="s">
        <v>465</v>
      </c>
      <c r="E217" s="16" t="s">
        <v>23</v>
      </c>
      <c r="F217" s="32" t="s">
        <v>23</v>
      </c>
      <c r="G217" s="32" t="s">
        <v>128</v>
      </c>
      <c r="H217" s="9" t="s">
        <v>23</v>
      </c>
      <c r="I217" s="9" t="s">
        <v>23</v>
      </c>
      <c r="J217" s="9" t="s">
        <v>23</v>
      </c>
      <c r="K217" s="9" t="s">
        <v>23</v>
      </c>
    </row>
    <row r="218" spans="1:11" ht="51" customHeight="1">
      <c r="A218" s="79"/>
      <c r="B218" s="79" t="s">
        <v>404</v>
      </c>
      <c r="C218" s="79"/>
      <c r="D218" s="79" t="s">
        <v>409</v>
      </c>
      <c r="E218" s="79" t="s">
        <v>468</v>
      </c>
      <c r="F218" s="96">
        <v>42370</v>
      </c>
      <c r="G218" s="96">
        <v>44196</v>
      </c>
      <c r="H218" s="7" t="s">
        <v>30</v>
      </c>
      <c r="I218" s="7">
        <f>I219</f>
        <v>4000</v>
      </c>
      <c r="J218" s="7">
        <f t="shared" ref="J218:K219" si="44">J219</f>
        <v>4000</v>
      </c>
      <c r="K218" s="7">
        <f t="shared" si="44"/>
        <v>4000</v>
      </c>
    </row>
    <row r="219" spans="1:11" ht="48.75" customHeight="1">
      <c r="A219" s="81"/>
      <c r="B219" s="81"/>
      <c r="C219" s="81"/>
      <c r="D219" s="81"/>
      <c r="E219" s="81"/>
      <c r="F219" s="98"/>
      <c r="G219" s="98"/>
      <c r="H219" s="10" t="s">
        <v>170</v>
      </c>
      <c r="I219" s="7">
        <f>I220</f>
        <v>4000</v>
      </c>
      <c r="J219" s="7">
        <f t="shared" si="44"/>
        <v>4000</v>
      </c>
      <c r="K219" s="7">
        <f t="shared" si="44"/>
        <v>4000</v>
      </c>
    </row>
    <row r="220" spans="1:11" ht="90">
      <c r="A220" s="59"/>
      <c r="B220" s="59" t="s">
        <v>302</v>
      </c>
      <c r="C220" s="60" t="s">
        <v>23</v>
      </c>
      <c r="D220" s="59" t="s">
        <v>421</v>
      </c>
      <c r="E220" s="59" t="s">
        <v>469</v>
      </c>
      <c r="F220" s="60" t="s">
        <v>36</v>
      </c>
      <c r="G220" s="61">
        <v>43830</v>
      </c>
      <c r="H220" s="62" t="s">
        <v>170</v>
      </c>
      <c r="I220" s="63">
        <v>4000</v>
      </c>
      <c r="J220" s="63">
        <v>4000</v>
      </c>
      <c r="K220" s="63">
        <v>4000</v>
      </c>
    </row>
    <row r="221" spans="1:11" ht="90">
      <c r="A221" s="67"/>
      <c r="B221" s="64" t="s">
        <v>303</v>
      </c>
      <c r="C221" s="60"/>
      <c r="D221" s="59" t="s">
        <v>409</v>
      </c>
      <c r="E221" s="59" t="s">
        <v>23</v>
      </c>
      <c r="F221" s="60" t="s">
        <v>23</v>
      </c>
      <c r="G221" s="60" t="s">
        <v>171</v>
      </c>
      <c r="H221" s="65" t="s">
        <v>23</v>
      </c>
      <c r="I221" s="65" t="s">
        <v>23</v>
      </c>
      <c r="J221" s="65" t="s">
        <v>23</v>
      </c>
      <c r="K221" s="65" t="s">
        <v>23</v>
      </c>
    </row>
    <row r="222" spans="1:11" ht="105">
      <c r="A222" s="67"/>
      <c r="B222" s="64" t="s">
        <v>470</v>
      </c>
      <c r="C222" s="60" t="s">
        <v>27</v>
      </c>
      <c r="D222" s="59" t="s">
        <v>409</v>
      </c>
      <c r="E222" s="59" t="s">
        <v>23</v>
      </c>
      <c r="F222" s="60" t="s">
        <v>23</v>
      </c>
      <c r="G222" s="60" t="s">
        <v>41</v>
      </c>
      <c r="H222" s="65" t="s">
        <v>23</v>
      </c>
      <c r="I222" s="65" t="s">
        <v>23</v>
      </c>
      <c r="J222" s="65" t="s">
        <v>23</v>
      </c>
      <c r="K222" s="65" t="s">
        <v>23</v>
      </c>
    </row>
    <row r="223" spans="1:11" ht="55.5" customHeight="1">
      <c r="A223" s="76"/>
      <c r="B223" s="79" t="s">
        <v>172</v>
      </c>
      <c r="C223" s="76" t="s">
        <v>23</v>
      </c>
      <c r="D223" s="79" t="s">
        <v>409</v>
      </c>
      <c r="E223" s="79" t="s">
        <v>471</v>
      </c>
      <c r="F223" s="96">
        <v>42370</v>
      </c>
      <c r="G223" s="96">
        <v>44196</v>
      </c>
      <c r="H223" s="7" t="s">
        <v>30</v>
      </c>
      <c r="I223" s="7">
        <f>I224</f>
        <v>300000</v>
      </c>
      <c r="J223" s="7">
        <f t="shared" ref="J223:K223" si="45">J224</f>
        <v>301480</v>
      </c>
      <c r="K223" s="7">
        <f t="shared" si="45"/>
        <v>302567</v>
      </c>
    </row>
    <row r="224" spans="1:11" ht="45" customHeight="1">
      <c r="A224" s="78"/>
      <c r="B224" s="81"/>
      <c r="C224" s="78"/>
      <c r="D224" s="81"/>
      <c r="E224" s="81"/>
      <c r="F224" s="98"/>
      <c r="G224" s="98"/>
      <c r="H224" s="10" t="s">
        <v>173</v>
      </c>
      <c r="I224" s="7">
        <f>I225+I230</f>
        <v>300000</v>
      </c>
      <c r="J224" s="7">
        <f t="shared" ref="J224:K224" si="46">J225+J230</f>
        <v>301480</v>
      </c>
      <c r="K224" s="7">
        <f t="shared" si="46"/>
        <v>302567</v>
      </c>
    </row>
    <row r="225" spans="1:11" ht="90">
      <c r="A225" s="16"/>
      <c r="B225" s="16" t="s">
        <v>174</v>
      </c>
      <c r="C225" s="32"/>
      <c r="D225" s="16" t="s">
        <v>409</v>
      </c>
      <c r="E225" s="16" t="s">
        <v>175</v>
      </c>
      <c r="F225" s="31">
        <v>42370</v>
      </c>
      <c r="G225" s="31">
        <v>43830</v>
      </c>
      <c r="H225" s="10" t="s">
        <v>173</v>
      </c>
      <c r="I225" s="7">
        <v>300000</v>
      </c>
      <c r="J225" s="7">
        <v>301480</v>
      </c>
      <c r="K225" s="7">
        <v>302567</v>
      </c>
    </row>
    <row r="226" spans="1:11" ht="181.5" customHeight="1">
      <c r="A226" s="16"/>
      <c r="B226" s="15" t="s">
        <v>304</v>
      </c>
      <c r="C226" s="32">
        <v>1</v>
      </c>
      <c r="D226" s="16" t="s">
        <v>409</v>
      </c>
      <c r="E226" s="16" t="s">
        <v>23</v>
      </c>
      <c r="F226" s="32" t="s">
        <v>23</v>
      </c>
      <c r="G226" s="32" t="s">
        <v>176</v>
      </c>
      <c r="H226" s="9" t="s">
        <v>23</v>
      </c>
      <c r="I226" s="9" t="s">
        <v>23</v>
      </c>
      <c r="J226" s="9" t="s">
        <v>23</v>
      </c>
      <c r="K226" s="9" t="s">
        <v>23</v>
      </c>
    </row>
    <row r="227" spans="1:11" ht="150">
      <c r="A227" s="16"/>
      <c r="B227" s="15" t="s">
        <v>513</v>
      </c>
      <c r="C227" s="32"/>
      <c r="D227" s="16" t="s">
        <v>409</v>
      </c>
      <c r="E227" s="16" t="s">
        <v>23</v>
      </c>
      <c r="F227" s="32" t="s">
        <v>23</v>
      </c>
      <c r="G227" s="32" t="s">
        <v>177</v>
      </c>
      <c r="H227" s="9" t="s">
        <v>23</v>
      </c>
      <c r="I227" s="9" t="s">
        <v>23</v>
      </c>
      <c r="J227" s="9" t="s">
        <v>23</v>
      </c>
      <c r="K227" s="9" t="s">
        <v>23</v>
      </c>
    </row>
    <row r="228" spans="1:11" ht="111.75" customHeight="1">
      <c r="A228" s="16"/>
      <c r="B228" s="15" t="s">
        <v>305</v>
      </c>
      <c r="C228" s="32">
        <v>1</v>
      </c>
      <c r="D228" s="16" t="s">
        <v>409</v>
      </c>
      <c r="E228" s="16" t="s">
        <v>23</v>
      </c>
      <c r="F228" s="32" t="s">
        <v>23</v>
      </c>
      <c r="G228" s="31">
        <v>43465</v>
      </c>
      <c r="H228" s="9" t="s">
        <v>23</v>
      </c>
      <c r="I228" s="9" t="s">
        <v>23</v>
      </c>
      <c r="J228" s="9" t="s">
        <v>23</v>
      </c>
      <c r="K228" s="9" t="s">
        <v>23</v>
      </c>
    </row>
    <row r="229" spans="1:11" ht="161.25" customHeight="1">
      <c r="A229" s="16"/>
      <c r="B229" s="4" t="s">
        <v>306</v>
      </c>
      <c r="C229" s="32">
        <v>1</v>
      </c>
      <c r="D229" s="16" t="s">
        <v>409</v>
      </c>
      <c r="E229" s="16" t="s">
        <v>23</v>
      </c>
      <c r="F229" s="32" t="s">
        <v>23</v>
      </c>
      <c r="G229" s="31">
        <v>43480</v>
      </c>
      <c r="H229" s="9" t="s">
        <v>23</v>
      </c>
      <c r="I229" s="9" t="s">
        <v>23</v>
      </c>
      <c r="J229" s="9" t="s">
        <v>23</v>
      </c>
      <c r="K229" s="9" t="s">
        <v>23</v>
      </c>
    </row>
    <row r="230" spans="1:11" ht="192.75" customHeight="1">
      <c r="A230" s="19" t="s">
        <v>396</v>
      </c>
      <c r="B230" s="22" t="s">
        <v>472</v>
      </c>
      <c r="C230" s="23"/>
      <c r="D230" s="22" t="s">
        <v>409</v>
      </c>
      <c r="E230" s="22" t="s">
        <v>397</v>
      </c>
      <c r="F230" s="20">
        <v>42644</v>
      </c>
      <c r="G230" s="20">
        <v>43449</v>
      </c>
      <c r="H230" s="10" t="s">
        <v>173</v>
      </c>
      <c r="I230" s="7">
        <v>0</v>
      </c>
      <c r="J230" s="7">
        <v>0</v>
      </c>
      <c r="K230" s="7">
        <v>0</v>
      </c>
    </row>
    <row r="231" spans="1:11" ht="110.25" customHeight="1">
      <c r="A231" s="19"/>
      <c r="B231" s="21" t="s">
        <v>398</v>
      </c>
      <c r="C231" s="23"/>
      <c r="D231" s="22" t="s">
        <v>409</v>
      </c>
      <c r="E231" s="22" t="s">
        <v>23</v>
      </c>
      <c r="F231" s="23" t="s">
        <v>23</v>
      </c>
      <c r="G231" s="20">
        <v>43449</v>
      </c>
      <c r="H231" s="23" t="s">
        <v>23</v>
      </c>
      <c r="I231" s="23" t="s">
        <v>23</v>
      </c>
      <c r="J231" s="23" t="s">
        <v>23</v>
      </c>
      <c r="K231" s="23" t="s">
        <v>23</v>
      </c>
    </row>
    <row r="232" spans="1:11" ht="45">
      <c r="A232" s="11" t="s">
        <v>178</v>
      </c>
      <c r="B232" s="36" t="s">
        <v>179</v>
      </c>
      <c r="C232" s="32" t="s">
        <v>23</v>
      </c>
      <c r="D232" s="16" t="s">
        <v>24</v>
      </c>
      <c r="E232" s="16" t="s">
        <v>23</v>
      </c>
      <c r="F232" s="32" t="s">
        <v>25</v>
      </c>
      <c r="G232" s="32" t="s">
        <v>26</v>
      </c>
      <c r="H232" s="9" t="s">
        <v>23</v>
      </c>
      <c r="I232" s="7">
        <f>I233+I264+I273+I281+I348</f>
        <v>12366442.5</v>
      </c>
      <c r="J232" s="7">
        <f>J233+J264+J273+J281+J348</f>
        <v>11730566.099999998</v>
      </c>
      <c r="K232" s="7">
        <f>K233+K264+K273+K281+K348</f>
        <v>11620898.399999999</v>
      </c>
    </row>
    <row r="233" spans="1:11" ht="65.25" customHeight="1">
      <c r="A233" s="76"/>
      <c r="B233" s="79" t="s">
        <v>180</v>
      </c>
      <c r="C233" s="76" t="s">
        <v>23</v>
      </c>
      <c r="D233" s="79" t="s">
        <v>534</v>
      </c>
      <c r="E233" s="79" t="s">
        <v>473</v>
      </c>
      <c r="F233" s="96">
        <v>40619</v>
      </c>
      <c r="G233" s="96">
        <v>44196</v>
      </c>
      <c r="H233" s="7" t="s">
        <v>30</v>
      </c>
      <c r="I233" s="7">
        <f>SUM(I234:I237)</f>
        <v>20595.3</v>
      </c>
      <c r="J233" s="7">
        <f t="shared" ref="J233:K233" si="47">SUM(J234:J237)</f>
        <v>10120</v>
      </c>
      <c r="K233" s="7">
        <f t="shared" si="47"/>
        <v>9000</v>
      </c>
    </row>
    <row r="234" spans="1:11" ht="70.5" customHeight="1">
      <c r="A234" s="103"/>
      <c r="B234" s="103"/>
      <c r="C234" s="103"/>
      <c r="D234" s="80"/>
      <c r="E234" s="103"/>
      <c r="F234" s="97"/>
      <c r="G234" s="97"/>
      <c r="H234" s="10" t="s">
        <v>181</v>
      </c>
      <c r="I234" s="7">
        <f>I238+I241</f>
        <v>5500</v>
      </c>
      <c r="J234" s="7">
        <f t="shared" ref="J234:K234" si="48">J238+J241</f>
        <v>0</v>
      </c>
      <c r="K234" s="7">
        <f t="shared" si="48"/>
        <v>0</v>
      </c>
    </row>
    <row r="235" spans="1:11" ht="98.25" customHeight="1">
      <c r="A235" s="103"/>
      <c r="B235" s="103"/>
      <c r="C235" s="103"/>
      <c r="D235" s="80"/>
      <c r="E235" s="103"/>
      <c r="F235" s="97"/>
      <c r="G235" s="97"/>
      <c r="H235" s="10" t="s">
        <v>182</v>
      </c>
      <c r="I235" s="7">
        <f>I245+I247+I250</f>
        <v>5720</v>
      </c>
      <c r="J235" s="7">
        <f t="shared" ref="J235:K235" si="49">J245+J247+J250</f>
        <v>1720</v>
      </c>
      <c r="K235" s="7">
        <f t="shared" si="49"/>
        <v>1000</v>
      </c>
    </row>
    <row r="236" spans="1:11" ht="96.75" customHeight="1">
      <c r="A236" s="103"/>
      <c r="B236" s="103"/>
      <c r="C236" s="103"/>
      <c r="D236" s="80"/>
      <c r="E236" s="103"/>
      <c r="F236" s="97"/>
      <c r="G236" s="97"/>
      <c r="H236" s="10" t="s">
        <v>183</v>
      </c>
      <c r="I236" s="7">
        <f>I252</f>
        <v>6000</v>
      </c>
      <c r="J236" s="7">
        <f t="shared" ref="J236:K236" si="50">J252</f>
        <v>6000</v>
      </c>
      <c r="K236" s="7">
        <f t="shared" si="50"/>
        <v>6000</v>
      </c>
    </row>
    <row r="237" spans="1:11" ht="125.25" customHeight="1">
      <c r="A237" s="104"/>
      <c r="B237" s="104"/>
      <c r="C237" s="104"/>
      <c r="D237" s="81"/>
      <c r="E237" s="104"/>
      <c r="F237" s="98"/>
      <c r="G237" s="98"/>
      <c r="H237" s="10" t="s">
        <v>184</v>
      </c>
      <c r="I237" s="7">
        <f>I257</f>
        <v>3375.3</v>
      </c>
      <c r="J237" s="7">
        <f t="shared" ref="J237:K237" si="51">J257</f>
        <v>2400</v>
      </c>
      <c r="K237" s="7">
        <f t="shared" si="51"/>
        <v>2000</v>
      </c>
    </row>
    <row r="238" spans="1:11" ht="105">
      <c r="A238" s="34"/>
      <c r="B238" s="16" t="s">
        <v>293</v>
      </c>
      <c r="C238" s="32"/>
      <c r="D238" s="16" t="s">
        <v>409</v>
      </c>
      <c r="E238" s="16" t="s">
        <v>185</v>
      </c>
      <c r="F238" s="32" t="s">
        <v>36</v>
      </c>
      <c r="G238" s="31">
        <v>43100</v>
      </c>
      <c r="H238" s="10" t="s">
        <v>181</v>
      </c>
      <c r="I238" s="7">
        <v>3500</v>
      </c>
      <c r="J238" s="7">
        <v>0</v>
      </c>
      <c r="K238" s="7">
        <v>0</v>
      </c>
    </row>
    <row r="239" spans="1:11" ht="135.75" customHeight="1">
      <c r="A239" s="34"/>
      <c r="B239" s="15" t="s">
        <v>294</v>
      </c>
      <c r="C239" s="32"/>
      <c r="D239" s="16" t="s">
        <v>409</v>
      </c>
      <c r="E239" s="16" t="s">
        <v>23</v>
      </c>
      <c r="F239" s="32" t="s">
        <v>23</v>
      </c>
      <c r="G239" s="31">
        <v>43008</v>
      </c>
      <c r="H239" s="9" t="s">
        <v>23</v>
      </c>
      <c r="I239" s="9" t="s">
        <v>23</v>
      </c>
      <c r="J239" s="9" t="s">
        <v>23</v>
      </c>
      <c r="K239" s="9" t="s">
        <v>23</v>
      </c>
    </row>
    <row r="240" spans="1:11" ht="90">
      <c r="A240" s="34"/>
      <c r="B240" s="15" t="s">
        <v>351</v>
      </c>
      <c r="C240" s="32">
        <v>1</v>
      </c>
      <c r="D240" s="16" t="s">
        <v>409</v>
      </c>
      <c r="E240" s="16" t="s">
        <v>23</v>
      </c>
      <c r="F240" s="32" t="s">
        <v>23</v>
      </c>
      <c r="G240" s="31">
        <v>43100</v>
      </c>
      <c r="H240" s="9" t="s">
        <v>23</v>
      </c>
      <c r="I240" s="9" t="s">
        <v>23</v>
      </c>
      <c r="J240" s="9" t="s">
        <v>23</v>
      </c>
      <c r="K240" s="9" t="s">
        <v>23</v>
      </c>
    </row>
    <row r="241" spans="1:11" ht="105">
      <c r="A241" s="34"/>
      <c r="B241" s="16" t="s">
        <v>295</v>
      </c>
      <c r="C241" s="32"/>
      <c r="D241" s="16" t="s">
        <v>409</v>
      </c>
      <c r="E241" s="16" t="s">
        <v>186</v>
      </c>
      <c r="F241" s="31">
        <v>42736</v>
      </c>
      <c r="G241" s="31">
        <v>43190</v>
      </c>
      <c r="H241" s="10" t="s">
        <v>181</v>
      </c>
      <c r="I241" s="7">
        <v>2000</v>
      </c>
      <c r="J241" s="7">
        <v>0</v>
      </c>
      <c r="K241" s="7">
        <v>0</v>
      </c>
    </row>
    <row r="242" spans="1:11" ht="137.25" customHeight="1">
      <c r="A242" s="34"/>
      <c r="B242" s="15" t="s">
        <v>296</v>
      </c>
      <c r="C242" s="32"/>
      <c r="D242" s="16" t="s">
        <v>409</v>
      </c>
      <c r="E242" s="16" t="s">
        <v>23</v>
      </c>
      <c r="F242" s="32" t="s">
        <v>23</v>
      </c>
      <c r="G242" s="31">
        <v>43008</v>
      </c>
      <c r="H242" s="9" t="s">
        <v>23</v>
      </c>
      <c r="I242" s="9" t="s">
        <v>23</v>
      </c>
      <c r="J242" s="9" t="s">
        <v>23</v>
      </c>
      <c r="K242" s="9" t="s">
        <v>23</v>
      </c>
    </row>
    <row r="243" spans="1:11" ht="120">
      <c r="A243" s="34"/>
      <c r="B243" s="15" t="s">
        <v>297</v>
      </c>
      <c r="C243" s="32">
        <v>1</v>
      </c>
      <c r="D243" s="16" t="s">
        <v>409</v>
      </c>
      <c r="E243" s="16" t="s">
        <v>23</v>
      </c>
      <c r="F243" s="32" t="s">
        <v>23</v>
      </c>
      <c r="G243" s="31">
        <v>43190</v>
      </c>
      <c r="H243" s="9" t="s">
        <v>23</v>
      </c>
      <c r="I243" s="9" t="s">
        <v>23</v>
      </c>
      <c r="J243" s="9" t="s">
        <v>23</v>
      </c>
      <c r="K243" s="9" t="s">
        <v>23</v>
      </c>
    </row>
    <row r="244" spans="1:11" ht="105">
      <c r="A244" s="34"/>
      <c r="B244" s="15" t="s">
        <v>298</v>
      </c>
      <c r="C244" s="32"/>
      <c r="D244" s="16" t="s">
        <v>409</v>
      </c>
      <c r="E244" s="16" t="s">
        <v>23</v>
      </c>
      <c r="F244" s="32" t="s">
        <v>23</v>
      </c>
      <c r="G244" s="31">
        <v>43008</v>
      </c>
      <c r="H244" s="9" t="s">
        <v>23</v>
      </c>
      <c r="I244" s="9" t="s">
        <v>23</v>
      </c>
      <c r="J244" s="9" t="s">
        <v>23</v>
      </c>
      <c r="K244" s="9" t="s">
        <v>23</v>
      </c>
    </row>
    <row r="245" spans="1:11" ht="90">
      <c r="A245" s="34"/>
      <c r="B245" s="16" t="s">
        <v>299</v>
      </c>
      <c r="C245" s="32"/>
      <c r="D245" s="16" t="s">
        <v>409</v>
      </c>
      <c r="E245" s="16" t="s">
        <v>187</v>
      </c>
      <c r="F245" s="32" t="s">
        <v>36</v>
      </c>
      <c r="G245" s="31">
        <v>43830</v>
      </c>
      <c r="H245" s="10" t="s">
        <v>182</v>
      </c>
      <c r="I245" s="7">
        <v>1000</v>
      </c>
      <c r="J245" s="7">
        <v>1000</v>
      </c>
      <c r="K245" s="7">
        <v>1000</v>
      </c>
    </row>
    <row r="246" spans="1:11" ht="120">
      <c r="A246" s="34"/>
      <c r="B246" s="15" t="s">
        <v>496</v>
      </c>
      <c r="C246" s="32">
        <v>1</v>
      </c>
      <c r="D246" s="16" t="s">
        <v>409</v>
      </c>
      <c r="E246" s="16" t="s">
        <v>23</v>
      </c>
      <c r="F246" s="32" t="s">
        <v>23</v>
      </c>
      <c r="G246" s="32" t="s">
        <v>155</v>
      </c>
      <c r="H246" s="9" t="s">
        <v>23</v>
      </c>
      <c r="I246" s="9" t="s">
        <v>23</v>
      </c>
      <c r="J246" s="9" t="s">
        <v>23</v>
      </c>
      <c r="K246" s="9" t="s">
        <v>23</v>
      </c>
    </row>
    <row r="247" spans="1:11" ht="135">
      <c r="A247" s="34"/>
      <c r="B247" s="16" t="s">
        <v>368</v>
      </c>
      <c r="C247" s="32"/>
      <c r="D247" s="16" t="s">
        <v>409</v>
      </c>
      <c r="E247" s="16" t="s">
        <v>474</v>
      </c>
      <c r="F247" s="32" t="s">
        <v>39</v>
      </c>
      <c r="G247" s="32" t="s">
        <v>37</v>
      </c>
      <c r="H247" s="10" t="s">
        <v>182</v>
      </c>
      <c r="I247" s="7">
        <v>4000</v>
      </c>
      <c r="J247" s="7">
        <v>0</v>
      </c>
      <c r="K247" s="7">
        <v>0</v>
      </c>
    </row>
    <row r="248" spans="1:11" ht="127.5" customHeight="1">
      <c r="A248" s="34"/>
      <c r="B248" s="15" t="s">
        <v>475</v>
      </c>
      <c r="C248" s="32"/>
      <c r="D248" s="16" t="s">
        <v>409</v>
      </c>
      <c r="E248" s="16" t="s">
        <v>23</v>
      </c>
      <c r="F248" s="32" t="s">
        <v>23</v>
      </c>
      <c r="G248" s="32" t="s">
        <v>37</v>
      </c>
      <c r="H248" s="9" t="s">
        <v>23</v>
      </c>
      <c r="I248" s="9" t="s">
        <v>23</v>
      </c>
      <c r="J248" s="9" t="s">
        <v>23</v>
      </c>
      <c r="K248" s="9" t="s">
        <v>23</v>
      </c>
    </row>
    <row r="249" spans="1:11" ht="90">
      <c r="A249" s="34"/>
      <c r="B249" s="15" t="s">
        <v>301</v>
      </c>
      <c r="C249" s="17"/>
      <c r="D249" s="16" t="s">
        <v>409</v>
      </c>
      <c r="E249" s="16" t="s">
        <v>23</v>
      </c>
      <c r="F249" s="32" t="s">
        <v>23</v>
      </c>
      <c r="G249" s="32" t="s">
        <v>37</v>
      </c>
      <c r="H249" s="9" t="s">
        <v>23</v>
      </c>
      <c r="I249" s="9" t="s">
        <v>23</v>
      </c>
      <c r="J249" s="9" t="s">
        <v>23</v>
      </c>
      <c r="K249" s="9" t="s">
        <v>23</v>
      </c>
    </row>
    <row r="250" spans="1:11" ht="105">
      <c r="A250" s="34"/>
      <c r="B250" s="34" t="s">
        <v>307</v>
      </c>
      <c r="C250" s="34"/>
      <c r="D250" s="16" t="s">
        <v>409</v>
      </c>
      <c r="E250" s="16" t="s">
        <v>477</v>
      </c>
      <c r="F250" s="31">
        <v>42736</v>
      </c>
      <c r="G250" s="32" t="s">
        <v>44</v>
      </c>
      <c r="H250" s="10" t="s">
        <v>182</v>
      </c>
      <c r="I250" s="7">
        <v>720</v>
      </c>
      <c r="J250" s="7">
        <v>720</v>
      </c>
      <c r="K250" s="7">
        <v>0</v>
      </c>
    </row>
    <row r="251" spans="1:11" ht="120">
      <c r="A251" s="34"/>
      <c r="B251" s="15" t="s">
        <v>476</v>
      </c>
      <c r="C251" s="34"/>
      <c r="D251" s="16" t="s">
        <v>409</v>
      </c>
      <c r="E251" s="16" t="s">
        <v>23</v>
      </c>
      <c r="F251" s="32" t="s">
        <v>23</v>
      </c>
      <c r="G251" s="32" t="s">
        <v>70</v>
      </c>
      <c r="H251" s="9" t="s">
        <v>23</v>
      </c>
      <c r="I251" s="9" t="s">
        <v>23</v>
      </c>
      <c r="J251" s="9" t="s">
        <v>23</v>
      </c>
      <c r="K251" s="9" t="s">
        <v>23</v>
      </c>
    </row>
    <row r="252" spans="1:11" ht="116.25" customHeight="1">
      <c r="A252" s="67"/>
      <c r="B252" s="59" t="s">
        <v>308</v>
      </c>
      <c r="C252" s="60"/>
      <c r="D252" s="59" t="s">
        <v>409</v>
      </c>
      <c r="E252" s="59" t="s">
        <v>188</v>
      </c>
      <c r="F252" s="60" t="s">
        <v>36</v>
      </c>
      <c r="G252" s="61">
        <v>43830</v>
      </c>
      <c r="H252" s="62" t="s">
        <v>183</v>
      </c>
      <c r="I252" s="63">
        <v>6000</v>
      </c>
      <c r="J252" s="63">
        <v>6000</v>
      </c>
      <c r="K252" s="63">
        <v>6000</v>
      </c>
    </row>
    <row r="253" spans="1:11" ht="105.75" customHeight="1">
      <c r="A253" s="67"/>
      <c r="B253" s="64" t="s">
        <v>388</v>
      </c>
      <c r="C253" s="60"/>
      <c r="D253" s="59" t="s">
        <v>409</v>
      </c>
      <c r="E253" s="59" t="s">
        <v>23</v>
      </c>
      <c r="F253" s="60" t="s">
        <v>23</v>
      </c>
      <c r="G253" s="61" t="s">
        <v>117</v>
      </c>
      <c r="H253" s="65" t="s">
        <v>23</v>
      </c>
      <c r="I253" s="65" t="s">
        <v>23</v>
      </c>
      <c r="J253" s="65" t="s">
        <v>23</v>
      </c>
      <c r="K253" s="65" t="s">
        <v>23</v>
      </c>
    </row>
    <row r="254" spans="1:11" ht="105.75" customHeight="1">
      <c r="A254" s="67"/>
      <c r="B254" s="64" t="s">
        <v>389</v>
      </c>
      <c r="C254" s="60"/>
      <c r="D254" s="59" t="s">
        <v>409</v>
      </c>
      <c r="E254" s="59" t="s">
        <v>23</v>
      </c>
      <c r="F254" s="60" t="s">
        <v>23</v>
      </c>
      <c r="G254" s="61" t="s">
        <v>117</v>
      </c>
      <c r="H254" s="65" t="s">
        <v>23</v>
      </c>
      <c r="I254" s="65" t="s">
        <v>23</v>
      </c>
      <c r="J254" s="65" t="s">
        <v>23</v>
      </c>
      <c r="K254" s="65" t="s">
        <v>23</v>
      </c>
    </row>
    <row r="255" spans="1:11" ht="109.5" customHeight="1">
      <c r="A255" s="67"/>
      <c r="B255" s="64" t="s">
        <v>390</v>
      </c>
      <c r="C255" s="60"/>
      <c r="D255" s="59" t="s">
        <v>409</v>
      </c>
      <c r="E255" s="59" t="s">
        <v>23</v>
      </c>
      <c r="F255" s="60" t="s">
        <v>23</v>
      </c>
      <c r="G255" s="61" t="s">
        <v>117</v>
      </c>
      <c r="H255" s="65" t="s">
        <v>23</v>
      </c>
      <c r="I255" s="65" t="s">
        <v>23</v>
      </c>
      <c r="J255" s="65" t="s">
        <v>23</v>
      </c>
      <c r="K255" s="65" t="s">
        <v>23</v>
      </c>
    </row>
    <row r="256" spans="1:11" ht="144.75" customHeight="1">
      <c r="A256" s="67"/>
      <c r="B256" s="64" t="s">
        <v>391</v>
      </c>
      <c r="C256" s="60">
        <v>1</v>
      </c>
      <c r="D256" s="59" t="s">
        <v>409</v>
      </c>
      <c r="E256" s="59" t="s">
        <v>23</v>
      </c>
      <c r="F256" s="60" t="s">
        <v>23</v>
      </c>
      <c r="G256" s="61" t="s">
        <v>372</v>
      </c>
      <c r="H256" s="65" t="s">
        <v>23</v>
      </c>
      <c r="I256" s="65" t="s">
        <v>23</v>
      </c>
      <c r="J256" s="65" t="s">
        <v>23</v>
      </c>
      <c r="K256" s="65" t="s">
        <v>23</v>
      </c>
    </row>
    <row r="257" spans="1:11" ht="75">
      <c r="A257" s="34"/>
      <c r="B257" s="16" t="s">
        <v>309</v>
      </c>
      <c r="C257" s="32"/>
      <c r="D257" s="16" t="s">
        <v>451</v>
      </c>
      <c r="E257" s="16" t="s">
        <v>189</v>
      </c>
      <c r="F257" s="32" t="s">
        <v>36</v>
      </c>
      <c r="G257" s="31">
        <v>43830</v>
      </c>
      <c r="H257" s="10" t="s">
        <v>184</v>
      </c>
      <c r="I257" s="7">
        <v>3375.3</v>
      </c>
      <c r="J257" s="7">
        <v>2400</v>
      </c>
      <c r="K257" s="7">
        <v>2000</v>
      </c>
    </row>
    <row r="258" spans="1:11" ht="75">
      <c r="A258" s="34"/>
      <c r="B258" s="15" t="s">
        <v>310</v>
      </c>
      <c r="C258" s="32" t="s">
        <v>27</v>
      </c>
      <c r="D258" s="16" t="s">
        <v>451</v>
      </c>
      <c r="E258" s="16" t="s">
        <v>23</v>
      </c>
      <c r="F258" s="32" t="s">
        <v>23</v>
      </c>
      <c r="G258" s="32" t="s">
        <v>128</v>
      </c>
      <c r="H258" s="9" t="s">
        <v>23</v>
      </c>
      <c r="I258" s="9" t="s">
        <v>23</v>
      </c>
      <c r="J258" s="9" t="s">
        <v>23</v>
      </c>
      <c r="K258" s="9" t="s">
        <v>23</v>
      </c>
    </row>
    <row r="259" spans="1:11" ht="94.5" customHeight="1">
      <c r="A259" s="34"/>
      <c r="B259" s="16" t="s">
        <v>312</v>
      </c>
      <c r="C259" s="26"/>
      <c r="D259" s="16" t="s">
        <v>479</v>
      </c>
      <c r="E259" s="34" t="s">
        <v>478</v>
      </c>
      <c r="F259" s="32" t="s">
        <v>313</v>
      </c>
      <c r="G259" s="31">
        <v>43830</v>
      </c>
      <c r="H259" s="9" t="s">
        <v>314</v>
      </c>
      <c r="I259" s="7">
        <v>0</v>
      </c>
      <c r="J259" s="7">
        <v>0</v>
      </c>
      <c r="K259" s="7">
        <v>0</v>
      </c>
    </row>
    <row r="260" spans="1:11" ht="60">
      <c r="A260" s="34"/>
      <c r="B260" s="13" t="s">
        <v>315</v>
      </c>
      <c r="C260" s="26">
        <v>1</v>
      </c>
      <c r="D260" s="16" t="s">
        <v>480</v>
      </c>
      <c r="E260" s="16" t="s">
        <v>23</v>
      </c>
      <c r="F260" s="32" t="s">
        <v>23</v>
      </c>
      <c r="G260" s="31">
        <v>42736</v>
      </c>
      <c r="H260" s="9" t="s">
        <v>23</v>
      </c>
      <c r="I260" s="9" t="s">
        <v>23</v>
      </c>
      <c r="J260" s="9" t="s">
        <v>23</v>
      </c>
      <c r="K260" s="9" t="s">
        <v>23</v>
      </c>
    </row>
    <row r="261" spans="1:11" ht="192.75" customHeight="1">
      <c r="A261" s="34"/>
      <c r="B261" s="13" t="s">
        <v>524</v>
      </c>
      <c r="C261" s="26"/>
      <c r="D261" s="16" t="s">
        <v>409</v>
      </c>
      <c r="E261" s="16" t="s">
        <v>23</v>
      </c>
      <c r="F261" s="32" t="s">
        <v>23</v>
      </c>
      <c r="G261" s="31">
        <v>43130</v>
      </c>
      <c r="H261" s="9" t="s">
        <v>23</v>
      </c>
      <c r="I261" s="9" t="s">
        <v>23</v>
      </c>
      <c r="J261" s="9" t="s">
        <v>23</v>
      </c>
      <c r="K261" s="9" t="s">
        <v>23</v>
      </c>
    </row>
    <row r="262" spans="1:11" ht="152.25" customHeight="1">
      <c r="A262" s="34"/>
      <c r="B262" s="13" t="s">
        <v>497</v>
      </c>
      <c r="C262" s="26">
        <v>1</v>
      </c>
      <c r="D262" s="16" t="s">
        <v>480</v>
      </c>
      <c r="E262" s="16" t="s">
        <v>23</v>
      </c>
      <c r="F262" s="32" t="s">
        <v>23</v>
      </c>
      <c r="G262" s="31">
        <v>43101</v>
      </c>
      <c r="H262" s="9" t="s">
        <v>23</v>
      </c>
      <c r="I262" s="9" t="s">
        <v>23</v>
      </c>
      <c r="J262" s="9" t="s">
        <v>23</v>
      </c>
      <c r="K262" s="9" t="s">
        <v>23</v>
      </c>
    </row>
    <row r="263" spans="1:11" ht="162.75" customHeight="1">
      <c r="A263" s="34"/>
      <c r="B263" s="13" t="s">
        <v>498</v>
      </c>
      <c r="C263" s="26">
        <v>1</v>
      </c>
      <c r="D263" s="16" t="s">
        <v>480</v>
      </c>
      <c r="E263" s="16" t="s">
        <v>23</v>
      </c>
      <c r="F263" s="32" t="s">
        <v>23</v>
      </c>
      <c r="G263" s="32" t="s">
        <v>499</v>
      </c>
      <c r="H263" s="9" t="s">
        <v>23</v>
      </c>
      <c r="I263" s="9" t="s">
        <v>23</v>
      </c>
      <c r="J263" s="9" t="s">
        <v>23</v>
      </c>
      <c r="K263" s="9" t="s">
        <v>23</v>
      </c>
    </row>
    <row r="264" spans="1:11" ht="15" customHeight="1">
      <c r="A264" s="79"/>
      <c r="B264" s="79" t="s">
        <v>190</v>
      </c>
      <c r="C264" s="76" t="s">
        <v>23</v>
      </c>
      <c r="D264" s="79" t="s">
        <v>409</v>
      </c>
      <c r="E264" s="79" t="s">
        <v>481</v>
      </c>
      <c r="F264" s="96">
        <v>40609</v>
      </c>
      <c r="G264" s="96">
        <v>44196</v>
      </c>
      <c r="H264" s="7" t="s">
        <v>30</v>
      </c>
      <c r="I264" s="7">
        <f>SUM(I265:I267)</f>
        <v>77500</v>
      </c>
      <c r="J264" s="7">
        <f t="shared" ref="J264:K264" si="52">SUM(J265:J267)</f>
        <v>15000</v>
      </c>
      <c r="K264" s="7">
        <f t="shared" si="52"/>
        <v>15000</v>
      </c>
    </row>
    <row r="265" spans="1:11" ht="30">
      <c r="A265" s="80"/>
      <c r="B265" s="80"/>
      <c r="C265" s="77"/>
      <c r="D265" s="80"/>
      <c r="E265" s="80"/>
      <c r="F265" s="97"/>
      <c r="G265" s="97"/>
      <c r="H265" s="10" t="s">
        <v>191</v>
      </c>
      <c r="I265" s="7">
        <f>I268</f>
        <v>20000</v>
      </c>
      <c r="J265" s="7">
        <f t="shared" ref="J265:K265" si="53">J268</f>
        <v>15000</v>
      </c>
      <c r="K265" s="7">
        <f t="shared" si="53"/>
        <v>15000</v>
      </c>
    </row>
    <row r="266" spans="1:11" ht="30">
      <c r="A266" s="80"/>
      <c r="B266" s="80"/>
      <c r="C266" s="77"/>
      <c r="D266" s="80"/>
      <c r="E266" s="80"/>
      <c r="F266" s="97"/>
      <c r="G266" s="97"/>
      <c r="H266" s="10" t="s">
        <v>192</v>
      </c>
      <c r="I266" s="7">
        <f>I269</f>
        <v>48033.2</v>
      </c>
      <c r="J266" s="7">
        <f t="shared" ref="J266:K266" si="54">J269</f>
        <v>0</v>
      </c>
      <c r="K266" s="7">
        <f t="shared" si="54"/>
        <v>0</v>
      </c>
    </row>
    <row r="267" spans="1:11" ht="45" customHeight="1">
      <c r="A267" s="81"/>
      <c r="B267" s="81"/>
      <c r="C267" s="78"/>
      <c r="D267" s="81"/>
      <c r="E267" s="81"/>
      <c r="F267" s="98"/>
      <c r="G267" s="98"/>
      <c r="H267" s="10" t="s">
        <v>401</v>
      </c>
      <c r="I267" s="7">
        <f>I271</f>
        <v>9466.7999999999993</v>
      </c>
      <c r="J267" s="7">
        <f t="shared" ref="J267:K267" si="55">J271</f>
        <v>0</v>
      </c>
      <c r="K267" s="7">
        <f t="shared" si="55"/>
        <v>0</v>
      </c>
    </row>
    <row r="268" spans="1:11" ht="54" customHeight="1">
      <c r="A268" s="107"/>
      <c r="B268" s="105" t="s">
        <v>402</v>
      </c>
      <c r="C268" s="107"/>
      <c r="D268" s="105" t="s">
        <v>409</v>
      </c>
      <c r="E268" s="105" t="s">
        <v>193</v>
      </c>
      <c r="F268" s="107" t="s">
        <v>194</v>
      </c>
      <c r="G268" s="109">
        <v>43830</v>
      </c>
      <c r="H268" s="62" t="s">
        <v>191</v>
      </c>
      <c r="I268" s="63">
        <v>20000</v>
      </c>
      <c r="J268" s="63">
        <v>15000</v>
      </c>
      <c r="K268" s="63">
        <v>15000</v>
      </c>
    </row>
    <row r="269" spans="1:11" ht="54.75" customHeight="1">
      <c r="A269" s="108"/>
      <c r="B269" s="106"/>
      <c r="C269" s="108"/>
      <c r="D269" s="106"/>
      <c r="E269" s="106"/>
      <c r="F269" s="108"/>
      <c r="G269" s="108"/>
      <c r="H269" s="62" t="s">
        <v>192</v>
      </c>
      <c r="I269" s="63">
        <v>48033.2</v>
      </c>
      <c r="J269" s="63">
        <v>0</v>
      </c>
      <c r="K269" s="63">
        <v>0</v>
      </c>
    </row>
    <row r="270" spans="1:11" ht="117" customHeight="1">
      <c r="A270" s="60"/>
      <c r="B270" s="64" t="s">
        <v>371</v>
      </c>
      <c r="C270" s="60"/>
      <c r="D270" s="59" t="s">
        <v>421</v>
      </c>
      <c r="E270" s="59" t="s">
        <v>23</v>
      </c>
      <c r="F270" s="60" t="s">
        <v>23</v>
      </c>
      <c r="G270" s="60" t="s">
        <v>373</v>
      </c>
      <c r="H270" s="65" t="s">
        <v>23</v>
      </c>
      <c r="I270" s="65" t="s">
        <v>23</v>
      </c>
      <c r="J270" s="65" t="s">
        <v>23</v>
      </c>
      <c r="K270" s="65" t="s">
        <v>23</v>
      </c>
    </row>
    <row r="271" spans="1:11" ht="115.5" customHeight="1">
      <c r="A271" s="32"/>
      <c r="B271" s="22" t="s">
        <v>399</v>
      </c>
      <c r="C271" s="23"/>
      <c r="D271" s="22" t="s">
        <v>409</v>
      </c>
      <c r="E271" s="22" t="s">
        <v>482</v>
      </c>
      <c r="F271" s="23" t="s">
        <v>194</v>
      </c>
      <c r="G271" s="23" t="s">
        <v>44</v>
      </c>
      <c r="H271" s="10" t="s">
        <v>401</v>
      </c>
      <c r="I271" s="7">
        <v>9466.7999999999993</v>
      </c>
      <c r="J271" s="7">
        <v>0</v>
      </c>
      <c r="K271" s="7">
        <v>0</v>
      </c>
    </row>
    <row r="272" spans="1:11" ht="111" customHeight="1">
      <c r="A272" s="32"/>
      <c r="B272" s="15" t="s">
        <v>400</v>
      </c>
      <c r="C272" s="32">
        <v>1</v>
      </c>
      <c r="D272" s="16" t="s">
        <v>409</v>
      </c>
      <c r="E272" s="16" t="s">
        <v>23</v>
      </c>
      <c r="F272" s="32" t="s">
        <v>23</v>
      </c>
      <c r="G272" s="32" t="s">
        <v>373</v>
      </c>
      <c r="H272" s="9" t="s">
        <v>23</v>
      </c>
      <c r="I272" s="9" t="s">
        <v>23</v>
      </c>
      <c r="J272" s="9" t="s">
        <v>23</v>
      </c>
      <c r="K272" s="9" t="s">
        <v>23</v>
      </c>
    </row>
    <row r="273" spans="1:11" ht="114" customHeight="1">
      <c r="A273" s="26"/>
      <c r="B273" s="28" t="s">
        <v>500</v>
      </c>
      <c r="C273" s="26" t="s">
        <v>23</v>
      </c>
      <c r="D273" s="37" t="s">
        <v>409</v>
      </c>
      <c r="E273" s="28" t="s">
        <v>362</v>
      </c>
      <c r="F273" s="33">
        <v>42370</v>
      </c>
      <c r="G273" s="33">
        <v>43465</v>
      </c>
      <c r="H273" s="7" t="s">
        <v>30</v>
      </c>
      <c r="I273" s="7">
        <v>0</v>
      </c>
      <c r="J273" s="7">
        <v>0</v>
      </c>
      <c r="K273" s="7">
        <v>0</v>
      </c>
    </row>
    <row r="274" spans="1:11" ht="110.25" customHeight="1">
      <c r="A274" s="28"/>
      <c r="B274" s="28" t="s">
        <v>197</v>
      </c>
      <c r="C274" s="28"/>
      <c r="D274" s="28" t="s">
        <v>409</v>
      </c>
      <c r="E274" s="28" t="s">
        <v>198</v>
      </c>
      <c r="F274" s="45">
        <v>42370</v>
      </c>
      <c r="G274" s="33">
        <v>43100</v>
      </c>
      <c r="H274" s="10"/>
      <c r="I274" s="7">
        <v>0</v>
      </c>
      <c r="J274" s="7">
        <v>0</v>
      </c>
      <c r="K274" s="7">
        <v>0</v>
      </c>
    </row>
    <row r="275" spans="1:11" ht="105">
      <c r="A275" s="5"/>
      <c r="B275" s="15" t="s">
        <v>483</v>
      </c>
      <c r="C275" s="32">
        <v>1</v>
      </c>
      <c r="D275" s="16" t="s">
        <v>409</v>
      </c>
      <c r="E275" s="16" t="s">
        <v>23</v>
      </c>
      <c r="F275" s="32" t="s">
        <v>23</v>
      </c>
      <c r="G275" s="31">
        <v>43100</v>
      </c>
      <c r="H275" s="9" t="s">
        <v>23</v>
      </c>
      <c r="I275" s="9" t="s">
        <v>23</v>
      </c>
      <c r="J275" s="9" t="s">
        <v>23</v>
      </c>
      <c r="K275" s="9" t="s">
        <v>23</v>
      </c>
    </row>
    <row r="276" spans="1:11" ht="105">
      <c r="A276" s="28"/>
      <c r="B276" s="13" t="s">
        <v>311</v>
      </c>
      <c r="C276" s="26"/>
      <c r="D276" s="16" t="s">
        <v>409</v>
      </c>
      <c r="E276" s="16" t="s">
        <v>23</v>
      </c>
      <c r="F276" s="32" t="s">
        <v>23</v>
      </c>
      <c r="G276" s="31">
        <v>43100</v>
      </c>
      <c r="H276" s="9" t="s">
        <v>23</v>
      </c>
      <c r="I276" s="9" t="s">
        <v>23</v>
      </c>
      <c r="J276" s="9" t="s">
        <v>23</v>
      </c>
      <c r="K276" s="9" t="s">
        <v>23</v>
      </c>
    </row>
    <row r="277" spans="1:11" ht="117" customHeight="1">
      <c r="A277" s="28"/>
      <c r="B277" s="28" t="s">
        <v>485</v>
      </c>
      <c r="C277" s="28"/>
      <c r="D277" s="28" t="s">
        <v>409</v>
      </c>
      <c r="E277" s="28" t="s">
        <v>199</v>
      </c>
      <c r="F277" s="33">
        <v>42736</v>
      </c>
      <c r="G277" s="33" t="s">
        <v>44</v>
      </c>
      <c r="H277" s="10"/>
      <c r="I277" s="7">
        <v>0</v>
      </c>
      <c r="J277" s="7">
        <v>0</v>
      </c>
      <c r="K277" s="7">
        <v>0</v>
      </c>
    </row>
    <row r="278" spans="1:11" ht="120">
      <c r="A278" s="10"/>
      <c r="B278" s="15" t="s">
        <v>200</v>
      </c>
      <c r="C278" s="32"/>
      <c r="D278" s="16" t="s">
        <v>409</v>
      </c>
      <c r="E278" s="16" t="s">
        <v>23</v>
      </c>
      <c r="F278" s="32" t="s">
        <v>23</v>
      </c>
      <c r="G278" s="31">
        <v>43100</v>
      </c>
      <c r="H278" s="9" t="s">
        <v>23</v>
      </c>
      <c r="I278" s="9" t="s">
        <v>23</v>
      </c>
      <c r="J278" s="9" t="s">
        <v>23</v>
      </c>
      <c r="K278" s="9" t="s">
        <v>23</v>
      </c>
    </row>
    <row r="279" spans="1:11" ht="105">
      <c r="A279" s="6"/>
      <c r="B279" s="15" t="s">
        <v>484</v>
      </c>
      <c r="C279" s="32" t="s">
        <v>27</v>
      </c>
      <c r="D279" s="16" t="s">
        <v>409</v>
      </c>
      <c r="E279" s="16" t="s">
        <v>23</v>
      </c>
      <c r="F279" s="32" t="s">
        <v>23</v>
      </c>
      <c r="G279" s="32" t="s">
        <v>44</v>
      </c>
      <c r="H279" s="9" t="s">
        <v>23</v>
      </c>
      <c r="I279" s="9" t="s">
        <v>23</v>
      </c>
      <c r="J279" s="9" t="s">
        <v>23</v>
      </c>
      <c r="K279" s="9" t="s">
        <v>23</v>
      </c>
    </row>
    <row r="280" spans="1:11" ht="135">
      <c r="A280" s="6"/>
      <c r="B280" s="13" t="s">
        <v>244</v>
      </c>
      <c r="C280" s="26"/>
      <c r="D280" s="16" t="s">
        <v>409</v>
      </c>
      <c r="E280" s="16" t="s">
        <v>23</v>
      </c>
      <c r="F280" s="32" t="s">
        <v>23</v>
      </c>
      <c r="G280" s="31">
        <v>43465</v>
      </c>
      <c r="H280" s="9" t="s">
        <v>23</v>
      </c>
      <c r="I280" s="9" t="s">
        <v>23</v>
      </c>
      <c r="J280" s="9" t="s">
        <v>23</v>
      </c>
      <c r="K280" s="9" t="s">
        <v>23</v>
      </c>
    </row>
    <row r="281" spans="1:11">
      <c r="A281" s="76"/>
      <c r="B281" s="79" t="s">
        <v>201</v>
      </c>
      <c r="C281" s="76" t="s">
        <v>23</v>
      </c>
      <c r="D281" s="79" t="s">
        <v>535</v>
      </c>
      <c r="E281" s="79" t="s">
        <v>486</v>
      </c>
      <c r="F281" s="96">
        <v>40619</v>
      </c>
      <c r="G281" s="96">
        <v>44196</v>
      </c>
      <c r="H281" s="7" t="s">
        <v>30</v>
      </c>
      <c r="I281" s="7">
        <f>SUM(I282:I312)</f>
        <v>12068347.199999999</v>
      </c>
      <c r="J281" s="7">
        <f t="shared" ref="J281:K281" si="56">SUM(J282:J312)</f>
        <v>11705446.099999998</v>
      </c>
      <c r="K281" s="7">
        <f t="shared" si="56"/>
        <v>11596898.399999999</v>
      </c>
    </row>
    <row r="282" spans="1:11" ht="30">
      <c r="A282" s="77"/>
      <c r="B282" s="80"/>
      <c r="C282" s="77"/>
      <c r="D282" s="80"/>
      <c r="E282" s="80"/>
      <c r="F282" s="97"/>
      <c r="G282" s="97"/>
      <c r="H282" s="10" t="s">
        <v>202</v>
      </c>
      <c r="I282" s="7">
        <v>222168.5</v>
      </c>
      <c r="J282" s="7">
        <v>183668.5</v>
      </c>
      <c r="K282" s="7">
        <v>183668.5</v>
      </c>
    </row>
    <row r="283" spans="1:11" ht="30">
      <c r="A283" s="77"/>
      <c r="B283" s="80"/>
      <c r="C283" s="77"/>
      <c r="D283" s="80"/>
      <c r="E283" s="80"/>
      <c r="F283" s="97"/>
      <c r="G283" s="97"/>
      <c r="H283" s="10" t="s">
        <v>203</v>
      </c>
      <c r="I283" s="7">
        <f t="shared" ref="I283:I300" si="57">I314</f>
        <v>241208.1</v>
      </c>
      <c r="J283" s="7">
        <f t="shared" ref="J283:K283" si="58">J314</f>
        <v>226643</v>
      </c>
      <c r="K283" s="7">
        <f t="shared" si="58"/>
        <v>226643</v>
      </c>
    </row>
    <row r="284" spans="1:11" ht="30">
      <c r="A284" s="77"/>
      <c r="B284" s="80"/>
      <c r="C284" s="77"/>
      <c r="D284" s="80"/>
      <c r="E284" s="80"/>
      <c r="F284" s="97"/>
      <c r="G284" s="97"/>
      <c r="H284" s="10" t="s">
        <v>204</v>
      </c>
      <c r="I284" s="7">
        <f t="shared" si="57"/>
        <v>10000</v>
      </c>
      <c r="J284" s="7">
        <f t="shared" ref="J284:K284" si="59">J315</f>
        <v>10000</v>
      </c>
      <c r="K284" s="7">
        <f t="shared" si="59"/>
        <v>10000</v>
      </c>
    </row>
    <row r="285" spans="1:11" ht="30">
      <c r="A285" s="77"/>
      <c r="B285" s="80"/>
      <c r="C285" s="77"/>
      <c r="D285" s="80"/>
      <c r="E285" s="80"/>
      <c r="F285" s="97"/>
      <c r="G285" s="97"/>
      <c r="H285" s="10" t="s">
        <v>205</v>
      </c>
      <c r="I285" s="7">
        <f t="shared" si="57"/>
        <v>110000</v>
      </c>
      <c r="J285" s="7">
        <f t="shared" ref="J285:K285" si="60">J316</f>
        <v>110000</v>
      </c>
      <c r="K285" s="7">
        <f t="shared" si="60"/>
        <v>110000</v>
      </c>
    </row>
    <row r="286" spans="1:11" ht="30">
      <c r="A286" s="77"/>
      <c r="B286" s="80"/>
      <c r="C286" s="77"/>
      <c r="D286" s="80"/>
      <c r="E286" s="80"/>
      <c r="F286" s="97"/>
      <c r="G286" s="97"/>
      <c r="H286" s="10" t="s">
        <v>206</v>
      </c>
      <c r="I286" s="7">
        <f t="shared" si="57"/>
        <v>483271</v>
      </c>
      <c r="J286" s="7">
        <f t="shared" ref="J286:K286" si="61">J317</f>
        <v>380189.1</v>
      </c>
      <c r="K286" s="7">
        <f t="shared" si="61"/>
        <v>231996</v>
      </c>
    </row>
    <row r="287" spans="1:11" ht="30">
      <c r="A287" s="77"/>
      <c r="B287" s="80"/>
      <c r="C287" s="77"/>
      <c r="D287" s="80"/>
      <c r="E287" s="80"/>
      <c r="F287" s="97"/>
      <c r="G287" s="97"/>
      <c r="H287" s="10" t="s">
        <v>207</v>
      </c>
      <c r="I287" s="7">
        <f t="shared" si="57"/>
        <v>235064.8</v>
      </c>
      <c r="J287" s="7">
        <f t="shared" ref="J287:K287" si="62">J318</f>
        <v>235064.8</v>
      </c>
      <c r="K287" s="7">
        <f t="shared" si="62"/>
        <v>235065</v>
      </c>
    </row>
    <row r="288" spans="1:11" ht="30">
      <c r="A288" s="77"/>
      <c r="B288" s="80"/>
      <c r="C288" s="77"/>
      <c r="D288" s="80"/>
      <c r="E288" s="80"/>
      <c r="F288" s="97"/>
      <c r="G288" s="97"/>
      <c r="H288" s="10" t="s">
        <v>208</v>
      </c>
      <c r="I288" s="7">
        <f t="shared" si="57"/>
        <v>579631.69999999995</v>
      </c>
      <c r="J288" s="7">
        <f t="shared" ref="J288:K288" si="63">J319</f>
        <v>130000</v>
      </c>
      <c r="K288" s="7">
        <f t="shared" si="63"/>
        <v>200000</v>
      </c>
    </row>
    <row r="289" spans="1:11" ht="30">
      <c r="A289" s="77"/>
      <c r="B289" s="80"/>
      <c r="C289" s="77"/>
      <c r="D289" s="80"/>
      <c r="E289" s="80"/>
      <c r="F289" s="97"/>
      <c r="G289" s="97"/>
      <c r="H289" s="10" t="s">
        <v>209</v>
      </c>
      <c r="I289" s="7">
        <f t="shared" si="57"/>
        <v>2441508.5</v>
      </c>
      <c r="J289" s="7">
        <f t="shared" ref="J289:K289" si="64">J320</f>
        <v>2447508.5</v>
      </c>
      <c r="K289" s="7">
        <f t="shared" si="64"/>
        <v>2447508.5</v>
      </c>
    </row>
    <row r="290" spans="1:11" ht="30">
      <c r="A290" s="77"/>
      <c r="B290" s="80"/>
      <c r="C290" s="77"/>
      <c r="D290" s="80"/>
      <c r="E290" s="80"/>
      <c r="F290" s="97"/>
      <c r="G290" s="97"/>
      <c r="H290" s="10" t="s">
        <v>210</v>
      </c>
      <c r="I290" s="7">
        <f t="shared" si="57"/>
        <v>9868.9</v>
      </c>
      <c r="J290" s="7">
        <f t="shared" ref="J290:K290" si="65">J321</f>
        <v>9868.9</v>
      </c>
      <c r="K290" s="7">
        <f t="shared" si="65"/>
        <v>9868.9</v>
      </c>
    </row>
    <row r="291" spans="1:11" ht="30">
      <c r="A291" s="77"/>
      <c r="B291" s="80"/>
      <c r="C291" s="77"/>
      <c r="D291" s="80"/>
      <c r="E291" s="80"/>
      <c r="F291" s="97"/>
      <c r="G291" s="97"/>
      <c r="H291" s="10" t="s">
        <v>211</v>
      </c>
      <c r="I291" s="7">
        <f t="shared" si="57"/>
        <v>6500</v>
      </c>
      <c r="J291" s="7">
        <f t="shared" ref="J291:K291" si="66">J322</f>
        <v>6500</v>
      </c>
      <c r="K291" s="7">
        <f t="shared" si="66"/>
        <v>6500</v>
      </c>
    </row>
    <row r="292" spans="1:11" ht="30">
      <c r="A292" s="77"/>
      <c r="B292" s="80"/>
      <c r="C292" s="77"/>
      <c r="D292" s="80"/>
      <c r="E292" s="80"/>
      <c r="F292" s="97"/>
      <c r="G292" s="97"/>
      <c r="H292" s="10" t="s">
        <v>212</v>
      </c>
      <c r="I292" s="7">
        <f t="shared" si="57"/>
        <v>900</v>
      </c>
      <c r="J292" s="7">
        <f t="shared" ref="J292:K292" si="67">J323</f>
        <v>900</v>
      </c>
      <c r="K292" s="7">
        <f t="shared" si="67"/>
        <v>900</v>
      </c>
    </row>
    <row r="293" spans="1:11" ht="30">
      <c r="A293" s="77"/>
      <c r="B293" s="80"/>
      <c r="C293" s="77"/>
      <c r="D293" s="80"/>
      <c r="E293" s="80"/>
      <c r="F293" s="97"/>
      <c r="G293" s="97"/>
      <c r="H293" s="10" t="s">
        <v>213</v>
      </c>
      <c r="I293" s="7">
        <f t="shared" si="57"/>
        <v>68892.899999999994</v>
      </c>
      <c r="J293" s="7">
        <f t="shared" ref="J293:K293" si="68">J324</f>
        <v>68892.899999999994</v>
      </c>
      <c r="K293" s="7">
        <f t="shared" si="68"/>
        <v>68892.899999999994</v>
      </c>
    </row>
    <row r="294" spans="1:11" ht="30">
      <c r="A294" s="77"/>
      <c r="B294" s="80"/>
      <c r="C294" s="77"/>
      <c r="D294" s="80"/>
      <c r="E294" s="80"/>
      <c r="F294" s="97"/>
      <c r="G294" s="97"/>
      <c r="H294" s="10" t="s">
        <v>214</v>
      </c>
      <c r="I294" s="7">
        <f t="shared" si="57"/>
        <v>4611.3999999999996</v>
      </c>
      <c r="J294" s="7">
        <f t="shared" ref="J294:K294" si="69">J325</f>
        <v>4611.3999999999996</v>
      </c>
      <c r="K294" s="7">
        <f t="shared" si="69"/>
        <v>4611.3999999999996</v>
      </c>
    </row>
    <row r="295" spans="1:11" ht="30">
      <c r="A295" s="77"/>
      <c r="B295" s="80"/>
      <c r="C295" s="77"/>
      <c r="D295" s="80"/>
      <c r="E295" s="80"/>
      <c r="F295" s="97"/>
      <c r="G295" s="97"/>
      <c r="H295" s="10" t="s">
        <v>215</v>
      </c>
      <c r="I295" s="7">
        <f t="shared" si="57"/>
        <v>2673.5</v>
      </c>
      <c r="J295" s="7">
        <f t="shared" ref="J295:K295" si="70">J326</f>
        <v>2673.5</v>
      </c>
      <c r="K295" s="7">
        <f t="shared" si="70"/>
        <v>2673.5</v>
      </c>
    </row>
    <row r="296" spans="1:11" ht="30">
      <c r="A296" s="77"/>
      <c r="B296" s="80"/>
      <c r="C296" s="77"/>
      <c r="D296" s="80"/>
      <c r="E296" s="80"/>
      <c r="F296" s="97"/>
      <c r="G296" s="97"/>
      <c r="H296" s="10" t="s">
        <v>216</v>
      </c>
      <c r="I296" s="7">
        <f t="shared" si="57"/>
        <v>25046</v>
      </c>
      <c r="J296" s="7">
        <f t="shared" ref="J296:K296" si="71">J327</f>
        <v>24258.9</v>
      </c>
      <c r="K296" s="7">
        <f t="shared" si="71"/>
        <v>24038.7</v>
      </c>
    </row>
    <row r="297" spans="1:11" ht="30">
      <c r="A297" s="77"/>
      <c r="B297" s="80"/>
      <c r="C297" s="77"/>
      <c r="D297" s="80"/>
      <c r="E297" s="80"/>
      <c r="F297" s="97"/>
      <c r="G297" s="97"/>
      <c r="H297" s="10" t="s">
        <v>217</v>
      </c>
      <c r="I297" s="7">
        <f t="shared" si="57"/>
        <v>19390.8</v>
      </c>
      <c r="J297" s="7">
        <f t="shared" ref="J297:K297" si="72">J328</f>
        <v>18625</v>
      </c>
      <c r="K297" s="7">
        <f t="shared" si="72"/>
        <v>18060.099999999999</v>
      </c>
    </row>
    <row r="298" spans="1:11" ht="30">
      <c r="A298" s="77"/>
      <c r="B298" s="80"/>
      <c r="C298" s="77"/>
      <c r="D298" s="80"/>
      <c r="E298" s="80"/>
      <c r="F298" s="97"/>
      <c r="G298" s="97"/>
      <c r="H298" s="10" t="s">
        <v>218</v>
      </c>
      <c r="I298" s="7">
        <f t="shared" si="57"/>
        <v>6635.6</v>
      </c>
      <c r="J298" s="7">
        <f t="shared" ref="J298:K298" si="73">J329</f>
        <v>6426.1</v>
      </c>
      <c r="K298" s="7">
        <f t="shared" si="73"/>
        <v>6286.4</v>
      </c>
    </row>
    <row r="299" spans="1:11" ht="30">
      <c r="A299" s="77"/>
      <c r="B299" s="80"/>
      <c r="C299" s="77"/>
      <c r="D299" s="80"/>
      <c r="E299" s="80"/>
      <c r="F299" s="97"/>
      <c r="G299" s="97"/>
      <c r="H299" s="10" t="s">
        <v>219</v>
      </c>
      <c r="I299" s="7">
        <f t="shared" si="57"/>
        <v>400</v>
      </c>
      <c r="J299" s="7">
        <f t="shared" ref="J299:K299" si="74">J330</f>
        <v>400</v>
      </c>
      <c r="K299" s="7">
        <f t="shared" si="74"/>
        <v>400</v>
      </c>
    </row>
    <row r="300" spans="1:11" ht="30">
      <c r="A300" s="77"/>
      <c r="B300" s="80"/>
      <c r="C300" s="77"/>
      <c r="D300" s="80"/>
      <c r="E300" s="80"/>
      <c r="F300" s="97"/>
      <c r="G300" s="97"/>
      <c r="H300" s="10" t="s">
        <v>220</v>
      </c>
      <c r="I300" s="7">
        <f t="shared" si="57"/>
        <v>150</v>
      </c>
      <c r="J300" s="7">
        <f t="shared" ref="J300:K300" si="75">J331</f>
        <v>150</v>
      </c>
      <c r="K300" s="7">
        <f t="shared" si="75"/>
        <v>150</v>
      </c>
    </row>
    <row r="301" spans="1:11" ht="30">
      <c r="A301" s="77"/>
      <c r="B301" s="80"/>
      <c r="C301" s="77"/>
      <c r="D301" s="80"/>
      <c r="E301" s="80"/>
      <c r="F301" s="97"/>
      <c r="G301" s="97"/>
      <c r="H301" s="10" t="s">
        <v>195</v>
      </c>
      <c r="I301" s="7">
        <f t="shared" ref="I301:I312" si="76">I335</f>
        <v>5844331</v>
      </c>
      <c r="J301" s="7">
        <f t="shared" ref="J301:K301" si="77">J335</f>
        <v>5913310.7999999998</v>
      </c>
      <c r="K301" s="7">
        <f t="shared" si="77"/>
        <v>5890822.2999999998</v>
      </c>
    </row>
    <row r="302" spans="1:11" ht="30">
      <c r="A302" s="77"/>
      <c r="B302" s="80"/>
      <c r="C302" s="77"/>
      <c r="D302" s="80"/>
      <c r="E302" s="80"/>
      <c r="F302" s="97"/>
      <c r="G302" s="97"/>
      <c r="H302" s="10" t="s">
        <v>221</v>
      </c>
      <c r="I302" s="7">
        <f t="shared" si="76"/>
        <v>112745.4</v>
      </c>
      <c r="J302" s="7">
        <f t="shared" ref="J302:K302" si="78">J336</f>
        <v>112745.4</v>
      </c>
      <c r="K302" s="7">
        <f t="shared" si="78"/>
        <v>112745.4</v>
      </c>
    </row>
    <row r="303" spans="1:11" ht="30">
      <c r="A303" s="77"/>
      <c r="B303" s="80"/>
      <c r="C303" s="77"/>
      <c r="D303" s="80"/>
      <c r="E303" s="80"/>
      <c r="F303" s="97"/>
      <c r="G303" s="97"/>
      <c r="H303" s="10" t="s">
        <v>222</v>
      </c>
      <c r="I303" s="7">
        <f t="shared" si="76"/>
        <v>3369.6</v>
      </c>
      <c r="J303" s="7">
        <f t="shared" ref="J303:K303" si="79">J337</f>
        <v>3369.6</v>
      </c>
      <c r="K303" s="7">
        <f t="shared" si="79"/>
        <v>3369.6</v>
      </c>
    </row>
    <row r="304" spans="1:11" ht="30">
      <c r="A304" s="77"/>
      <c r="B304" s="80"/>
      <c r="C304" s="77"/>
      <c r="D304" s="80"/>
      <c r="E304" s="80"/>
      <c r="F304" s="97"/>
      <c r="G304" s="97"/>
      <c r="H304" s="10" t="s">
        <v>223</v>
      </c>
      <c r="I304" s="7">
        <f t="shared" si="76"/>
        <v>500</v>
      </c>
      <c r="J304" s="7">
        <f t="shared" ref="J304:K304" si="80">J338</f>
        <v>500</v>
      </c>
      <c r="K304" s="7">
        <f t="shared" si="80"/>
        <v>500</v>
      </c>
    </row>
    <row r="305" spans="1:11" ht="30">
      <c r="A305" s="77"/>
      <c r="B305" s="80"/>
      <c r="C305" s="77"/>
      <c r="D305" s="80"/>
      <c r="E305" s="80"/>
      <c r="F305" s="97"/>
      <c r="G305" s="97"/>
      <c r="H305" s="10" t="s">
        <v>224</v>
      </c>
      <c r="I305" s="7">
        <f t="shared" si="76"/>
        <v>900</v>
      </c>
      <c r="J305" s="7">
        <f t="shared" ref="J305:K305" si="81">J339</f>
        <v>900</v>
      </c>
      <c r="K305" s="7">
        <f t="shared" si="81"/>
        <v>900</v>
      </c>
    </row>
    <row r="306" spans="1:11" ht="30">
      <c r="A306" s="77"/>
      <c r="B306" s="80"/>
      <c r="C306" s="77"/>
      <c r="D306" s="80"/>
      <c r="E306" s="80"/>
      <c r="F306" s="97"/>
      <c r="G306" s="97"/>
      <c r="H306" s="10" t="s">
        <v>225</v>
      </c>
      <c r="I306" s="7">
        <f t="shared" si="76"/>
        <v>16650</v>
      </c>
      <c r="J306" s="7">
        <f t="shared" ref="J306:K306" si="82">J340</f>
        <v>16650</v>
      </c>
      <c r="K306" s="7">
        <f t="shared" si="82"/>
        <v>16650</v>
      </c>
    </row>
    <row r="307" spans="1:11" ht="30">
      <c r="A307" s="77"/>
      <c r="B307" s="80"/>
      <c r="C307" s="77"/>
      <c r="D307" s="80"/>
      <c r="E307" s="80"/>
      <c r="F307" s="97"/>
      <c r="G307" s="97"/>
      <c r="H307" s="10" t="s">
        <v>196</v>
      </c>
      <c r="I307" s="7">
        <f t="shared" si="76"/>
        <v>1526542.8</v>
      </c>
      <c r="J307" s="7">
        <f t="shared" ref="J307:K307" si="83">J341</f>
        <v>1696053</v>
      </c>
      <c r="K307" s="7">
        <f t="shared" si="83"/>
        <v>1689261.5</v>
      </c>
    </row>
    <row r="308" spans="1:11" ht="30">
      <c r="A308" s="77"/>
      <c r="B308" s="80"/>
      <c r="C308" s="77"/>
      <c r="D308" s="80"/>
      <c r="E308" s="80"/>
      <c r="F308" s="97"/>
      <c r="G308" s="97"/>
      <c r="H308" s="10" t="s">
        <v>226</v>
      </c>
      <c r="I308" s="7">
        <f t="shared" si="76"/>
        <v>70648</v>
      </c>
      <c r="J308" s="7">
        <f t="shared" ref="J308:K308" si="84">J342</f>
        <v>70648</v>
      </c>
      <c r="K308" s="7">
        <f t="shared" si="84"/>
        <v>70648</v>
      </c>
    </row>
    <row r="309" spans="1:11" ht="30">
      <c r="A309" s="77"/>
      <c r="B309" s="80"/>
      <c r="C309" s="77"/>
      <c r="D309" s="80"/>
      <c r="E309" s="80"/>
      <c r="F309" s="97"/>
      <c r="G309" s="97"/>
      <c r="H309" s="10" t="s">
        <v>227</v>
      </c>
      <c r="I309" s="7">
        <f t="shared" si="76"/>
        <v>3250</v>
      </c>
      <c r="J309" s="7">
        <f t="shared" ref="J309:K309" si="85">J343</f>
        <v>3250</v>
      </c>
      <c r="K309" s="7">
        <f t="shared" si="85"/>
        <v>3250</v>
      </c>
    </row>
    <row r="310" spans="1:11" ht="30">
      <c r="A310" s="77"/>
      <c r="B310" s="80"/>
      <c r="C310" s="77"/>
      <c r="D310" s="80"/>
      <c r="E310" s="80"/>
      <c r="F310" s="97"/>
      <c r="G310" s="97"/>
      <c r="H310" s="10" t="s">
        <v>228</v>
      </c>
      <c r="I310" s="7">
        <f t="shared" si="76"/>
        <v>3</v>
      </c>
      <c r="J310" s="7">
        <f t="shared" ref="J310:K310" si="86">J344</f>
        <v>3</v>
      </c>
      <c r="K310" s="7">
        <f t="shared" si="86"/>
        <v>3</v>
      </c>
    </row>
    <row r="311" spans="1:11" ht="30">
      <c r="A311" s="77"/>
      <c r="B311" s="80"/>
      <c r="C311" s="77"/>
      <c r="D311" s="80"/>
      <c r="E311" s="80"/>
      <c r="F311" s="97"/>
      <c r="G311" s="97"/>
      <c r="H311" s="10" t="s">
        <v>229</v>
      </c>
      <c r="I311" s="7">
        <f t="shared" si="76"/>
        <v>150</v>
      </c>
      <c r="J311" s="7">
        <f t="shared" ref="J311:K311" si="87">J345</f>
        <v>300</v>
      </c>
      <c r="K311" s="7">
        <f t="shared" si="87"/>
        <v>150</v>
      </c>
    </row>
    <row r="312" spans="1:11" ht="30">
      <c r="A312" s="78"/>
      <c r="B312" s="81"/>
      <c r="C312" s="78"/>
      <c r="D312" s="81"/>
      <c r="E312" s="81"/>
      <c r="F312" s="98"/>
      <c r="G312" s="98"/>
      <c r="H312" s="10" t="s">
        <v>230</v>
      </c>
      <c r="I312" s="7">
        <f t="shared" si="76"/>
        <v>21335.7</v>
      </c>
      <c r="J312" s="7">
        <f t="shared" ref="J312:K312" si="88">J346</f>
        <v>21335.7</v>
      </c>
      <c r="K312" s="7">
        <f t="shared" si="88"/>
        <v>21335.7</v>
      </c>
    </row>
    <row r="313" spans="1:11" ht="30">
      <c r="A313" s="105"/>
      <c r="B313" s="105" t="s">
        <v>487</v>
      </c>
      <c r="C313" s="105"/>
      <c r="D313" s="105" t="s">
        <v>488</v>
      </c>
      <c r="E313" s="105" t="s">
        <v>231</v>
      </c>
      <c r="F313" s="111">
        <v>40619</v>
      </c>
      <c r="G313" s="111">
        <v>44196</v>
      </c>
      <c r="H313" s="62" t="s">
        <v>202</v>
      </c>
      <c r="I313" s="63">
        <v>222168.5</v>
      </c>
      <c r="J313" s="63">
        <v>183668.5</v>
      </c>
      <c r="K313" s="63">
        <v>183668.5</v>
      </c>
    </row>
    <row r="314" spans="1:11" ht="30">
      <c r="A314" s="110"/>
      <c r="B314" s="110"/>
      <c r="C314" s="110"/>
      <c r="D314" s="110"/>
      <c r="E314" s="110"/>
      <c r="F314" s="112"/>
      <c r="G314" s="112"/>
      <c r="H314" s="62" t="s">
        <v>203</v>
      </c>
      <c r="I314" s="63">
        <v>241208.1</v>
      </c>
      <c r="J314" s="63">
        <v>226643</v>
      </c>
      <c r="K314" s="63">
        <v>226643</v>
      </c>
    </row>
    <row r="315" spans="1:11" ht="30">
      <c r="A315" s="110"/>
      <c r="B315" s="110"/>
      <c r="C315" s="110"/>
      <c r="D315" s="110"/>
      <c r="E315" s="110"/>
      <c r="F315" s="112"/>
      <c r="G315" s="112"/>
      <c r="H315" s="62" t="s">
        <v>204</v>
      </c>
      <c r="I315" s="63">
        <v>10000</v>
      </c>
      <c r="J315" s="63">
        <v>10000</v>
      </c>
      <c r="K315" s="63">
        <v>10000</v>
      </c>
    </row>
    <row r="316" spans="1:11" ht="30">
      <c r="A316" s="110"/>
      <c r="B316" s="110"/>
      <c r="C316" s="110"/>
      <c r="D316" s="110"/>
      <c r="E316" s="110"/>
      <c r="F316" s="112"/>
      <c r="G316" s="112"/>
      <c r="H316" s="62" t="s">
        <v>205</v>
      </c>
      <c r="I316" s="63">
        <v>110000</v>
      </c>
      <c r="J316" s="63">
        <v>110000</v>
      </c>
      <c r="K316" s="63">
        <v>110000</v>
      </c>
    </row>
    <row r="317" spans="1:11" ht="30">
      <c r="A317" s="110"/>
      <c r="B317" s="110"/>
      <c r="C317" s="110"/>
      <c r="D317" s="110"/>
      <c r="E317" s="110"/>
      <c r="F317" s="112"/>
      <c r="G317" s="112"/>
      <c r="H317" s="62" t="s">
        <v>206</v>
      </c>
      <c r="I317" s="63">
        <v>483271</v>
      </c>
      <c r="J317" s="63">
        <v>380189.1</v>
      </c>
      <c r="K317" s="63">
        <v>231996</v>
      </c>
    </row>
    <row r="318" spans="1:11" ht="30">
      <c r="A318" s="110"/>
      <c r="B318" s="110"/>
      <c r="C318" s="110"/>
      <c r="D318" s="110"/>
      <c r="E318" s="110"/>
      <c r="F318" s="112"/>
      <c r="G318" s="112"/>
      <c r="H318" s="62" t="s">
        <v>207</v>
      </c>
      <c r="I318" s="63">
        <v>235064.8</v>
      </c>
      <c r="J318" s="63">
        <v>235064.8</v>
      </c>
      <c r="K318" s="63">
        <v>235065</v>
      </c>
    </row>
    <row r="319" spans="1:11" ht="30">
      <c r="A319" s="110"/>
      <c r="B319" s="110"/>
      <c r="C319" s="110"/>
      <c r="D319" s="110"/>
      <c r="E319" s="110"/>
      <c r="F319" s="112"/>
      <c r="G319" s="112"/>
      <c r="H319" s="62" t="s">
        <v>208</v>
      </c>
      <c r="I319" s="63">
        <v>579631.69999999995</v>
      </c>
      <c r="J319" s="63">
        <v>130000</v>
      </c>
      <c r="K319" s="63">
        <v>200000</v>
      </c>
    </row>
    <row r="320" spans="1:11" ht="30">
      <c r="A320" s="110"/>
      <c r="B320" s="110"/>
      <c r="C320" s="110"/>
      <c r="D320" s="110"/>
      <c r="E320" s="110"/>
      <c r="F320" s="112"/>
      <c r="G320" s="112"/>
      <c r="H320" s="62" t="s">
        <v>209</v>
      </c>
      <c r="I320" s="63">
        <v>2441508.5</v>
      </c>
      <c r="J320" s="63">
        <v>2447508.5</v>
      </c>
      <c r="K320" s="63">
        <v>2447508.5</v>
      </c>
    </row>
    <row r="321" spans="1:11" ht="30">
      <c r="A321" s="110"/>
      <c r="B321" s="110"/>
      <c r="C321" s="110"/>
      <c r="D321" s="110"/>
      <c r="E321" s="110"/>
      <c r="F321" s="112"/>
      <c r="G321" s="112"/>
      <c r="H321" s="62" t="s">
        <v>210</v>
      </c>
      <c r="I321" s="63">
        <v>9868.9</v>
      </c>
      <c r="J321" s="63">
        <v>9868.9</v>
      </c>
      <c r="K321" s="63">
        <v>9868.9</v>
      </c>
    </row>
    <row r="322" spans="1:11" ht="30">
      <c r="A322" s="110"/>
      <c r="B322" s="110"/>
      <c r="C322" s="110"/>
      <c r="D322" s="110"/>
      <c r="E322" s="110"/>
      <c r="F322" s="112"/>
      <c r="G322" s="112"/>
      <c r="H322" s="62" t="s">
        <v>211</v>
      </c>
      <c r="I322" s="63">
        <v>6500</v>
      </c>
      <c r="J322" s="63">
        <v>6500</v>
      </c>
      <c r="K322" s="63">
        <v>6500</v>
      </c>
    </row>
    <row r="323" spans="1:11" ht="30">
      <c r="A323" s="110"/>
      <c r="B323" s="110"/>
      <c r="C323" s="110"/>
      <c r="D323" s="110"/>
      <c r="E323" s="110"/>
      <c r="F323" s="112"/>
      <c r="G323" s="112"/>
      <c r="H323" s="62" t="s">
        <v>212</v>
      </c>
      <c r="I323" s="63">
        <v>900</v>
      </c>
      <c r="J323" s="63">
        <v>900</v>
      </c>
      <c r="K323" s="63">
        <v>900</v>
      </c>
    </row>
    <row r="324" spans="1:11" ht="30">
      <c r="A324" s="110"/>
      <c r="B324" s="110"/>
      <c r="C324" s="110"/>
      <c r="D324" s="110"/>
      <c r="E324" s="110"/>
      <c r="F324" s="112"/>
      <c r="G324" s="112"/>
      <c r="H324" s="62" t="s">
        <v>213</v>
      </c>
      <c r="I324" s="63">
        <v>68892.899999999994</v>
      </c>
      <c r="J324" s="63">
        <v>68892.899999999994</v>
      </c>
      <c r="K324" s="63">
        <v>68892.899999999994</v>
      </c>
    </row>
    <row r="325" spans="1:11" ht="30">
      <c r="A325" s="110"/>
      <c r="B325" s="110"/>
      <c r="C325" s="110"/>
      <c r="D325" s="110"/>
      <c r="E325" s="110"/>
      <c r="F325" s="112"/>
      <c r="G325" s="112"/>
      <c r="H325" s="62" t="s">
        <v>214</v>
      </c>
      <c r="I325" s="63">
        <v>4611.3999999999996</v>
      </c>
      <c r="J325" s="63">
        <v>4611.3999999999996</v>
      </c>
      <c r="K325" s="63">
        <v>4611.3999999999996</v>
      </c>
    </row>
    <row r="326" spans="1:11" ht="30">
      <c r="A326" s="110"/>
      <c r="B326" s="110"/>
      <c r="C326" s="110"/>
      <c r="D326" s="110"/>
      <c r="E326" s="110"/>
      <c r="F326" s="112"/>
      <c r="G326" s="112"/>
      <c r="H326" s="62" t="s">
        <v>215</v>
      </c>
      <c r="I326" s="63">
        <v>2673.5</v>
      </c>
      <c r="J326" s="63">
        <v>2673.5</v>
      </c>
      <c r="K326" s="63">
        <v>2673.5</v>
      </c>
    </row>
    <row r="327" spans="1:11" ht="30">
      <c r="A327" s="110"/>
      <c r="B327" s="110"/>
      <c r="C327" s="110"/>
      <c r="D327" s="110"/>
      <c r="E327" s="110"/>
      <c r="F327" s="112"/>
      <c r="G327" s="112"/>
      <c r="H327" s="62" t="s">
        <v>216</v>
      </c>
      <c r="I327" s="63">
        <v>25046</v>
      </c>
      <c r="J327" s="63">
        <v>24258.9</v>
      </c>
      <c r="K327" s="63">
        <v>24038.7</v>
      </c>
    </row>
    <row r="328" spans="1:11" ht="30">
      <c r="A328" s="110"/>
      <c r="B328" s="110"/>
      <c r="C328" s="110"/>
      <c r="D328" s="110"/>
      <c r="E328" s="110"/>
      <c r="F328" s="112"/>
      <c r="G328" s="112"/>
      <c r="H328" s="62" t="s">
        <v>217</v>
      </c>
      <c r="I328" s="63">
        <v>19390.8</v>
      </c>
      <c r="J328" s="63">
        <v>18625</v>
      </c>
      <c r="K328" s="63">
        <v>18060.099999999999</v>
      </c>
    </row>
    <row r="329" spans="1:11" ht="30">
      <c r="A329" s="110"/>
      <c r="B329" s="110"/>
      <c r="C329" s="110"/>
      <c r="D329" s="110"/>
      <c r="E329" s="110"/>
      <c r="F329" s="112"/>
      <c r="G329" s="112"/>
      <c r="H329" s="62" t="s">
        <v>218</v>
      </c>
      <c r="I329" s="63">
        <v>6635.6</v>
      </c>
      <c r="J329" s="63">
        <v>6426.1</v>
      </c>
      <c r="K329" s="63">
        <v>6286.4</v>
      </c>
    </row>
    <row r="330" spans="1:11" ht="30">
      <c r="A330" s="110"/>
      <c r="B330" s="110"/>
      <c r="C330" s="110"/>
      <c r="D330" s="110"/>
      <c r="E330" s="110"/>
      <c r="F330" s="112"/>
      <c r="G330" s="112"/>
      <c r="H330" s="62" t="s">
        <v>219</v>
      </c>
      <c r="I330" s="63">
        <v>400</v>
      </c>
      <c r="J330" s="63">
        <v>400</v>
      </c>
      <c r="K330" s="63">
        <v>400</v>
      </c>
    </row>
    <row r="331" spans="1:11" ht="30">
      <c r="A331" s="106"/>
      <c r="B331" s="106"/>
      <c r="C331" s="106"/>
      <c r="D331" s="106"/>
      <c r="E331" s="106"/>
      <c r="F331" s="113"/>
      <c r="G331" s="113"/>
      <c r="H331" s="62" t="s">
        <v>220</v>
      </c>
      <c r="I331" s="68">
        <v>150</v>
      </c>
      <c r="J331" s="68">
        <v>150</v>
      </c>
      <c r="K331" s="68">
        <v>150</v>
      </c>
    </row>
    <row r="332" spans="1:11" ht="135">
      <c r="A332" s="69"/>
      <c r="B332" s="64" t="s">
        <v>492</v>
      </c>
      <c r="C332" s="60"/>
      <c r="D332" s="59" t="s">
        <v>489</v>
      </c>
      <c r="E332" s="59" t="s">
        <v>23</v>
      </c>
      <c r="F332" s="60" t="s">
        <v>23</v>
      </c>
      <c r="G332" s="60" t="s">
        <v>129</v>
      </c>
      <c r="H332" s="65" t="s">
        <v>23</v>
      </c>
      <c r="I332" s="65" t="s">
        <v>23</v>
      </c>
      <c r="J332" s="65" t="s">
        <v>23</v>
      </c>
      <c r="K332" s="65" t="s">
        <v>23</v>
      </c>
    </row>
    <row r="333" spans="1:11" ht="105">
      <c r="A333" s="69"/>
      <c r="B333" s="64" t="s">
        <v>232</v>
      </c>
      <c r="C333" s="60"/>
      <c r="D333" s="59" t="s">
        <v>409</v>
      </c>
      <c r="E333" s="59" t="s">
        <v>23</v>
      </c>
      <c r="F333" s="60" t="s">
        <v>23</v>
      </c>
      <c r="G333" s="60" t="s">
        <v>129</v>
      </c>
      <c r="H333" s="65" t="s">
        <v>23</v>
      </c>
      <c r="I333" s="65" t="s">
        <v>23</v>
      </c>
      <c r="J333" s="65" t="s">
        <v>23</v>
      </c>
      <c r="K333" s="65" t="s">
        <v>23</v>
      </c>
    </row>
    <row r="334" spans="1:11" ht="90">
      <c r="A334" s="70"/>
      <c r="B334" s="71" t="s">
        <v>300</v>
      </c>
      <c r="C334" s="72"/>
      <c r="D334" s="59" t="s">
        <v>409</v>
      </c>
      <c r="E334" s="59" t="s">
        <v>23</v>
      </c>
      <c r="F334" s="60" t="s">
        <v>23</v>
      </c>
      <c r="G334" s="61">
        <v>43465</v>
      </c>
      <c r="H334" s="65" t="s">
        <v>23</v>
      </c>
      <c r="I334" s="65" t="s">
        <v>23</v>
      </c>
      <c r="J334" s="65" t="s">
        <v>23</v>
      </c>
      <c r="K334" s="65" t="s">
        <v>23</v>
      </c>
    </row>
    <row r="335" spans="1:11" ht="30">
      <c r="A335" s="76"/>
      <c r="B335" s="79" t="s">
        <v>491</v>
      </c>
      <c r="C335" s="76"/>
      <c r="D335" s="79" t="s">
        <v>490</v>
      </c>
      <c r="E335" s="79" t="s">
        <v>514</v>
      </c>
      <c r="F335" s="84">
        <v>40664</v>
      </c>
      <c r="G335" s="84">
        <v>44196</v>
      </c>
      <c r="H335" s="10" t="s">
        <v>195</v>
      </c>
      <c r="I335" s="7">
        <f>5821842.5+22488.5</f>
        <v>5844331</v>
      </c>
      <c r="J335" s="7">
        <f>5890822.3+22488.5</f>
        <v>5913310.7999999998</v>
      </c>
      <c r="K335" s="7">
        <v>5890822.2999999998</v>
      </c>
    </row>
    <row r="336" spans="1:11" ht="30">
      <c r="A336" s="77"/>
      <c r="B336" s="80"/>
      <c r="C336" s="77"/>
      <c r="D336" s="80"/>
      <c r="E336" s="80"/>
      <c r="F336" s="95"/>
      <c r="G336" s="95"/>
      <c r="H336" s="10" t="s">
        <v>221</v>
      </c>
      <c r="I336" s="7">
        <v>112745.4</v>
      </c>
      <c r="J336" s="7">
        <v>112745.4</v>
      </c>
      <c r="K336" s="7">
        <v>112745.4</v>
      </c>
    </row>
    <row r="337" spans="1:11" ht="30">
      <c r="A337" s="77"/>
      <c r="B337" s="80"/>
      <c r="C337" s="77"/>
      <c r="D337" s="80"/>
      <c r="E337" s="80"/>
      <c r="F337" s="95"/>
      <c r="G337" s="95"/>
      <c r="H337" s="10" t="s">
        <v>222</v>
      </c>
      <c r="I337" s="7">
        <v>3369.6</v>
      </c>
      <c r="J337" s="7">
        <v>3369.6</v>
      </c>
      <c r="K337" s="7">
        <v>3369.6</v>
      </c>
    </row>
    <row r="338" spans="1:11" ht="30">
      <c r="A338" s="77"/>
      <c r="B338" s="80"/>
      <c r="C338" s="77"/>
      <c r="D338" s="80"/>
      <c r="E338" s="80"/>
      <c r="F338" s="95"/>
      <c r="G338" s="95"/>
      <c r="H338" s="10" t="s">
        <v>223</v>
      </c>
      <c r="I338" s="7">
        <v>500</v>
      </c>
      <c r="J338" s="7">
        <v>500</v>
      </c>
      <c r="K338" s="7">
        <v>500</v>
      </c>
    </row>
    <row r="339" spans="1:11" ht="30">
      <c r="A339" s="77"/>
      <c r="B339" s="80"/>
      <c r="C339" s="77"/>
      <c r="D339" s="80"/>
      <c r="E339" s="80"/>
      <c r="F339" s="95"/>
      <c r="G339" s="95"/>
      <c r="H339" s="10" t="s">
        <v>224</v>
      </c>
      <c r="I339" s="7">
        <v>900</v>
      </c>
      <c r="J339" s="7">
        <v>900</v>
      </c>
      <c r="K339" s="7">
        <v>900</v>
      </c>
    </row>
    <row r="340" spans="1:11" ht="30">
      <c r="A340" s="77"/>
      <c r="B340" s="80"/>
      <c r="C340" s="77"/>
      <c r="D340" s="80"/>
      <c r="E340" s="80"/>
      <c r="F340" s="95"/>
      <c r="G340" s="95"/>
      <c r="H340" s="10" t="s">
        <v>225</v>
      </c>
      <c r="I340" s="7">
        <v>16650</v>
      </c>
      <c r="J340" s="7">
        <v>16650</v>
      </c>
      <c r="K340" s="7">
        <v>16650</v>
      </c>
    </row>
    <row r="341" spans="1:11" ht="30">
      <c r="A341" s="77"/>
      <c r="B341" s="80"/>
      <c r="C341" s="77"/>
      <c r="D341" s="80"/>
      <c r="E341" s="80"/>
      <c r="F341" s="95"/>
      <c r="G341" s="95"/>
      <c r="H341" s="10" t="s">
        <v>196</v>
      </c>
      <c r="I341" s="7">
        <f>1519751.3+6791.5</f>
        <v>1526542.8</v>
      </c>
      <c r="J341" s="7">
        <f>1689261.5+6791.5</f>
        <v>1696053</v>
      </c>
      <c r="K341" s="7">
        <v>1689261.5</v>
      </c>
    </row>
    <row r="342" spans="1:11" ht="30">
      <c r="A342" s="77"/>
      <c r="B342" s="80"/>
      <c r="C342" s="77"/>
      <c r="D342" s="80"/>
      <c r="E342" s="80"/>
      <c r="F342" s="95"/>
      <c r="G342" s="95"/>
      <c r="H342" s="10" t="s">
        <v>226</v>
      </c>
      <c r="I342" s="7">
        <v>70648</v>
      </c>
      <c r="J342" s="7">
        <v>70648</v>
      </c>
      <c r="K342" s="7">
        <v>70648</v>
      </c>
    </row>
    <row r="343" spans="1:11" ht="30">
      <c r="A343" s="77"/>
      <c r="B343" s="80"/>
      <c r="C343" s="77"/>
      <c r="D343" s="80"/>
      <c r="E343" s="80"/>
      <c r="F343" s="95"/>
      <c r="G343" s="95"/>
      <c r="H343" s="10" t="s">
        <v>227</v>
      </c>
      <c r="I343" s="7">
        <v>3250</v>
      </c>
      <c r="J343" s="7">
        <v>3250</v>
      </c>
      <c r="K343" s="7">
        <v>3250</v>
      </c>
    </row>
    <row r="344" spans="1:11" ht="30">
      <c r="A344" s="77"/>
      <c r="B344" s="80"/>
      <c r="C344" s="77"/>
      <c r="D344" s="80"/>
      <c r="E344" s="80"/>
      <c r="F344" s="95"/>
      <c r="G344" s="95"/>
      <c r="H344" s="10" t="s">
        <v>228</v>
      </c>
      <c r="I344" s="7">
        <v>3</v>
      </c>
      <c r="J344" s="7">
        <v>3</v>
      </c>
      <c r="K344" s="7">
        <v>3</v>
      </c>
    </row>
    <row r="345" spans="1:11" ht="30">
      <c r="A345" s="77"/>
      <c r="B345" s="80"/>
      <c r="C345" s="77"/>
      <c r="D345" s="80"/>
      <c r="E345" s="80"/>
      <c r="F345" s="95"/>
      <c r="G345" s="95"/>
      <c r="H345" s="10" t="s">
        <v>229</v>
      </c>
      <c r="I345" s="7">
        <v>150</v>
      </c>
      <c r="J345" s="7">
        <v>300</v>
      </c>
      <c r="K345" s="7">
        <v>150</v>
      </c>
    </row>
    <row r="346" spans="1:11" ht="30">
      <c r="A346" s="77"/>
      <c r="B346" s="80"/>
      <c r="C346" s="77"/>
      <c r="D346" s="80"/>
      <c r="E346" s="80"/>
      <c r="F346" s="95"/>
      <c r="G346" s="95"/>
      <c r="H346" s="10" t="s">
        <v>230</v>
      </c>
      <c r="I346" s="7">
        <v>21335.7</v>
      </c>
      <c r="J346" s="7">
        <v>21335.7</v>
      </c>
      <c r="K346" s="7">
        <v>21335.7</v>
      </c>
    </row>
    <row r="347" spans="1:11" ht="210">
      <c r="A347" s="60"/>
      <c r="B347" s="64" t="s">
        <v>493</v>
      </c>
      <c r="C347" s="60"/>
      <c r="D347" s="59" t="s">
        <v>490</v>
      </c>
      <c r="E347" s="59" t="s">
        <v>23</v>
      </c>
      <c r="F347" s="60" t="s">
        <v>23</v>
      </c>
      <c r="G347" s="60" t="s">
        <v>129</v>
      </c>
      <c r="H347" s="65" t="s">
        <v>23</v>
      </c>
      <c r="I347" s="65" t="s">
        <v>23</v>
      </c>
      <c r="J347" s="65" t="s">
        <v>23</v>
      </c>
      <c r="K347" s="65" t="s">
        <v>23</v>
      </c>
    </row>
    <row r="348" spans="1:11" ht="15" customHeight="1">
      <c r="A348" s="79"/>
      <c r="B348" s="79" t="s">
        <v>233</v>
      </c>
      <c r="C348" s="76" t="s">
        <v>23</v>
      </c>
      <c r="D348" s="79" t="s">
        <v>421</v>
      </c>
      <c r="E348" s="79" t="s">
        <v>494</v>
      </c>
      <c r="F348" s="116">
        <v>41275</v>
      </c>
      <c r="G348" s="116">
        <v>44196</v>
      </c>
      <c r="H348" s="10" t="s">
        <v>30</v>
      </c>
      <c r="I348" s="7">
        <f>I349</f>
        <v>200000</v>
      </c>
      <c r="J348" s="7">
        <f t="shared" ref="J348:K348" si="89">J349</f>
        <v>0</v>
      </c>
      <c r="K348" s="7">
        <f t="shared" si="89"/>
        <v>0</v>
      </c>
    </row>
    <row r="349" spans="1:11" ht="90.75" customHeight="1">
      <c r="A349" s="81"/>
      <c r="B349" s="81"/>
      <c r="C349" s="78"/>
      <c r="D349" s="81"/>
      <c r="E349" s="81"/>
      <c r="F349" s="117"/>
      <c r="G349" s="117"/>
      <c r="H349" s="10" t="s">
        <v>234</v>
      </c>
      <c r="I349" s="7">
        <f>I350+I353</f>
        <v>200000</v>
      </c>
      <c r="J349" s="7">
        <f t="shared" ref="J349:K349" si="90">J350+J353</f>
        <v>0</v>
      </c>
      <c r="K349" s="7">
        <f t="shared" si="90"/>
        <v>0</v>
      </c>
    </row>
    <row r="350" spans="1:11" ht="137.25" customHeight="1">
      <c r="A350" s="73"/>
      <c r="B350" s="59" t="s">
        <v>519</v>
      </c>
      <c r="C350" s="60"/>
      <c r="D350" s="59" t="s">
        <v>409</v>
      </c>
      <c r="E350" s="59" t="s">
        <v>235</v>
      </c>
      <c r="F350" s="60" t="s">
        <v>51</v>
      </c>
      <c r="G350" s="60" t="s">
        <v>37</v>
      </c>
      <c r="H350" s="62" t="s">
        <v>234</v>
      </c>
      <c r="I350" s="63">
        <v>118000</v>
      </c>
      <c r="J350" s="63">
        <v>0</v>
      </c>
      <c r="K350" s="63">
        <v>0</v>
      </c>
    </row>
    <row r="351" spans="1:11" ht="135">
      <c r="A351" s="74"/>
      <c r="B351" s="64" t="s">
        <v>520</v>
      </c>
      <c r="C351" s="60"/>
      <c r="D351" s="59" t="s">
        <v>421</v>
      </c>
      <c r="E351" s="59" t="s">
        <v>23</v>
      </c>
      <c r="F351" s="60" t="s">
        <v>23</v>
      </c>
      <c r="G351" s="61">
        <v>42916</v>
      </c>
      <c r="H351" s="65" t="s">
        <v>23</v>
      </c>
      <c r="I351" s="65" t="s">
        <v>23</v>
      </c>
      <c r="J351" s="65" t="s">
        <v>23</v>
      </c>
      <c r="K351" s="65" t="s">
        <v>23</v>
      </c>
    </row>
    <row r="352" spans="1:11" ht="90">
      <c r="A352" s="74"/>
      <c r="B352" s="64" t="s">
        <v>369</v>
      </c>
      <c r="C352" s="60">
        <v>1</v>
      </c>
      <c r="D352" s="59" t="s">
        <v>409</v>
      </c>
      <c r="E352" s="59" t="s">
        <v>23</v>
      </c>
      <c r="F352" s="60" t="s">
        <v>23</v>
      </c>
      <c r="G352" s="61">
        <v>42947</v>
      </c>
      <c r="H352" s="65" t="s">
        <v>23</v>
      </c>
      <c r="I352" s="65" t="s">
        <v>23</v>
      </c>
      <c r="J352" s="65" t="s">
        <v>23</v>
      </c>
      <c r="K352" s="65" t="s">
        <v>23</v>
      </c>
    </row>
    <row r="353" spans="1:11" ht="134.25" customHeight="1">
      <c r="A353" s="74"/>
      <c r="B353" s="59" t="s">
        <v>522</v>
      </c>
      <c r="C353" s="60"/>
      <c r="D353" s="59" t="s">
        <v>409</v>
      </c>
      <c r="E353" s="59" t="s">
        <v>235</v>
      </c>
      <c r="F353" s="60" t="s">
        <v>51</v>
      </c>
      <c r="G353" s="60" t="s">
        <v>37</v>
      </c>
      <c r="H353" s="62" t="s">
        <v>234</v>
      </c>
      <c r="I353" s="63">
        <v>82000</v>
      </c>
      <c r="J353" s="63">
        <v>0</v>
      </c>
      <c r="K353" s="63">
        <v>0</v>
      </c>
    </row>
    <row r="354" spans="1:11" ht="135">
      <c r="A354" s="74"/>
      <c r="B354" s="64" t="s">
        <v>521</v>
      </c>
      <c r="C354" s="60"/>
      <c r="D354" s="59" t="s">
        <v>409</v>
      </c>
      <c r="E354" s="59" t="s">
        <v>23</v>
      </c>
      <c r="F354" s="60" t="s">
        <v>23</v>
      </c>
      <c r="G354" s="61">
        <v>42916</v>
      </c>
      <c r="H354" s="65" t="s">
        <v>23</v>
      </c>
      <c r="I354" s="65" t="s">
        <v>23</v>
      </c>
      <c r="J354" s="65" t="s">
        <v>23</v>
      </c>
      <c r="K354" s="65" t="s">
        <v>23</v>
      </c>
    </row>
    <row r="355" spans="1:11" ht="90">
      <c r="A355" s="74"/>
      <c r="B355" s="64" t="s">
        <v>403</v>
      </c>
      <c r="C355" s="60"/>
      <c r="D355" s="59" t="s">
        <v>409</v>
      </c>
      <c r="E355" s="59" t="s">
        <v>23</v>
      </c>
      <c r="F355" s="60" t="s">
        <v>23</v>
      </c>
      <c r="G355" s="61">
        <v>42947</v>
      </c>
      <c r="H355" s="65" t="s">
        <v>23</v>
      </c>
      <c r="I355" s="65" t="s">
        <v>23</v>
      </c>
      <c r="J355" s="65" t="s">
        <v>23</v>
      </c>
      <c r="K355" s="65" t="s">
        <v>23</v>
      </c>
    </row>
    <row r="356" spans="1:11" ht="14.25" customHeight="1">
      <c r="A356" s="114"/>
      <c r="B356" s="114"/>
      <c r="C356" s="114"/>
      <c r="D356" s="114"/>
      <c r="E356" s="114"/>
      <c r="F356" s="114"/>
      <c r="G356" s="114"/>
      <c r="H356" s="114"/>
      <c r="I356" s="114"/>
      <c r="J356" s="114"/>
      <c r="K356" s="114"/>
    </row>
    <row r="357" spans="1:11" ht="127.5" customHeight="1">
      <c r="A357" s="115" t="s">
        <v>515</v>
      </c>
      <c r="B357" s="115"/>
      <c r="C357" s="115"/>
      <c r="D357" s="115"/>
      <c r="E357" s="115"/>
      <c r="F357" s="115"/>
      <c r="G357" s="115"/>
      <c r="H357" s="115"/>
      <c r="I357" s="115"/>
      <c r="J357" s="115"/>
      <c r="K357" s="115"/>
    </row>
  </sheetData>
  <autoFilter ref="A5:K355">
    <filterColumn colId="2"/>
  </autoFilter>
  <mergeCells count="146">
    <mergeCell ref="A356:K356"/>
    <mergeCell ref="A357:K357"/>
    <mergeCell ref="F335:F346"/>
    <mergeCell ref="E335:E346"/>
    <mergeCell ref="D335:D346"/>
    <mergeCell ref="B335:B346"/>
    <mergeCell ref="A335:A346"/>
    <mergeCell ref="G335:G346"/>
    <mergeCell ref="C335:C346"/>
    <mergeCell ref="B348:B349"/>
    <mergeCell ref="D348:D349"/>
    <mergeCell ref="A348:A349"/>
    <mergeCell ref="C348:C349"/>
    <mergeCell ref="E348:E349"/>
    <mergeCell ref="F348:F349"/>
    <mergeCell ref="G348:G349"/>
    <mergeCell ref="E268:E269"/>
    <mergeCell ref="D268:D269"/>
    <mergeCell ref="C268:C269"/>
    <mergeCell ref="B268:B269"/>
    <mergeCell ref="A268:A269"/>
    <mergeCell ref="F268:F269"/>
    <mergeCell ref="G268:G269"/>
    <mergeCell ref="B313:B331"/>
    <mergeCell ref="C313:C331"/>
    <mergeCell ref="A313:A331"/>
    <mergeCell ref="D313:D331"/>
    <mergeCell ref="E313:E331"/>
    <mergeCell ref="F313:F331"/>
    <mergeCell ref="G313:G331"/>
    <mergeCell ref="A281:A312"/>
    <mergeCell ref="G281:G312"/>
    <mergeCell ref="F281:F312"/>
    <mergeCell ref="E281:E312"/>
    <mergeCell ref="D281:D312"/>
    <mergeCell ref="C281:C312"/>
    <mergeCell ref="B281:B312"/>
    <mergeCell ref="G233:G237"/>
    <mergeCell ref="B233:B237"/>
    <mergeCell ref="A233:A237"/>
    <mergeCell ref="C233:C237"/>
    <mergeCell ref="D233:D237"/>
    <mergeCell ref="E233:E237"/>
    <mergeCell ref="F233:F237"/>
    <mergeCell ref="B264:B267"/>
    <mergeCell ref="A264:A267"/>
    <mergeCell ref="C264:C267"/>
    <mergeCell ref="D264:D267"/>
    <mergeCell ref="E264:E267"/>
    <mergeCell ref="F264:F267"/>
    <mergeCell ref="G264:G267"/>
    <mergeCell ref="G202:G206"/>
    <mergeCell ref="B218:B219"/>
    <mergeCell ref="D218:D219"/>
    <mergeCell ref="C218:C219"/>
    <mergeCell ref="E218:E219"/>
    <mergeCell ref="A218:A219"/>
    <mergeCell ref="F218:F219"/>
    <mergeCell ref="G218:G219"/>
    <mergeCell ref="B223:B224"/>
    <mergeCell ref="A223:A224"/>
    <mergeCell ref="C223:C224"/>
    <mergeCell ref="D223:D224"/>
    <mergeCell ref="E223:E224"/>
    <mergeCell ref="F223:F224"/>
    <mergeCell ref="G223:G224"/>
    <mergeCell ref="F161:F169"/>
    <mergeCell ref="E161:E169"/>
    <mergeCell ref="D161:D169"/>
    <mergeCell ref="B161:B169"/>
    <mergeCell ref="B202:B206"/>
    <mergeCell ref="D202:D206"/>
    <mergeCell ref="C202:C206"/>
    <mergeCell ref="E202:E206"/>
    <mergeCell ref="A202:A206"/>
    <mergeCell ref="F202:F206"/>
    <mergeCell ref="B90:B96"/>
    <mergeCell ref="A90:A96"/>
    <mergeCell ref="G90:G96"/>
    <mergeCell ref="F90:F96"/>
    <mergeCell ref="E90:E96"/>
    <mergeCell ref="D90:D96"/>
    <mergeCell ref="C90:C96"/>
    <mergeCell ref="B187:B190"/>
    <mergeCell ref="A187:A190"/>
    <mergeCell ref="C187:C190"/>
    <mergeCell ref="D187:D190"/>
    <mergeCell ref="E187:E190"/>
    <mergeCell ref="F187:F190"/>
    <mergeCell ref="G187:G190"/>
    <mergeCell ref="C161:C169"/>
    <mergeCell ref="A161:A169"/>
    <mergeCell ref="B182:B183"/>
    <mergeCell ref="D182:D183"/>
    <mergeCell ref="C182:C183"/>
    <mergeCell ref="E182:E183"/>
    <mergeCell ref="F182:F183"/>
    <mergeCell ref="G182:G183"/>
    <mergeCell ref="A182:A183"/>
    <mergeCell ref="G161:G169"/>
    <mergeCell ref="H3:H4"/>
    <mergeCell ref="G42:G43"/>
    <mergeCell ref="F42:F43"/>
    <mergeCell ref="D42:D43"/>
    <mergeCell ref="C42:C43"/>
    <mergeCell ref="B42:B43"/>
    <mergeCell ref="A42:A43"/>
    <mergeCell ref="B78:B79"/>
    <mergeCell ref="A78:A79"/>
    <mergeCell ref="B50:B57"/>
    <mergeCell ref="A50:A57"/>
    <mergeCell ref="D50:D57"/>
    <mergeCell ref="E50:E57"/>
    <mergeCell ref="F50:F57"/>
    <mergeCell ref="G50:G57"/>
    <mergeCell ref="C50:C57"/>
    <mergeCell ref="G78:G79"/>
    <mergeCell ref="F78:F79"/>
    <mergeCell ref="E78:E79"/>
    <mergeCell ref="D78:D79"/>
    <mergeCell ref="C78:C79"/>
    <mergeCell ref="E42:E43"/>
    <mergeCell ref="I1:K1"/>
    <mergeCell ref="C8:C12"/>
    <mergeCell ref="D8:D12"/>
    <mergeCell ref="E8:E12"/>
    <mergeCell ref="F8:F12"/>
    <mergeCell ref="G8:G12"/>
    <mergeCell ref="B8:B12"/>
    <mergeCell ref="A8:A12"/>
    <mergeCell ref="C30:C32"/>
    <mergeCell ref="D30:D32"/>
    <mergeCell ref="E30:E32"/>
    <mergeCell ref="F30:F32"/>
    <mergeCell ref="B30:B32"/>
    <mergeCell ref="A30:A32"/>
    <mergeCell ref="G30:G32"/>
    <mergeCell ref="A2:K2"/>
    <mergeCell ref="A3:A4"/>
    <mergeCell ref="B3:B4"/>
    <mergeCell ref="C3:C4"/>
    <mergeCell ref="D3:D4"/>
    <mergeCell ref="E3:E4"/>
    <mergeCell ref="F3:F4"/>
    <mergeCell ref="G3:G4"/>
    <mergeCell ref="I3:K3"/>
  </mergeCells>
  <printOptions horizontalCentered="1"/>
  <pageMargins left="0.19685039370078741" right="0.31496062992125984" top="1.299212598425197" bottom="0.74803149606299213" header="0.70866141732283472" footer="0.31496062992125984"/>
  <pageSetup paperSize="8" scale="80" orientation="landscape" useFirstPageNumber="1"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Лист3</vt:lpstr>
      <vt:lpstr>Лист1!Заголовки_для_печати</vt:lpstr>
      <vt:lpstr>Лист1!Область_печати</vt:lpstr>
    </vt:vector>
  </TitlesOfParts>
  <Company>Krokoz™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BernovskayaAM</dc:creator>
  <cp:lastModifiedBy>OdnovorovaIG</cp:lastModifiedBy>
  <cp:lastPrinted>2017-06-13T09:30:57Z</cp:lastPrinted>
  <dcterms:created xsi:type="dcterms:W3CDTF">2017-01-24T11:00:37Z</dcterms:created>
  <dcterms:modified xsi:type="dcterms:W3CDTF">2017-06-26T08:47:55Z</dcterms:modified>
</cp:coreProperties>
</file>