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2" firstSheet="1" activeTab="1"/>
  </bookViews>
  <sheets>
    <sheet name="TDSheet" sheetId="1" state="hidden" r:id="rId1"/>
    <sheet name="пост 97" sheetId="2" r:id="rId2"/>
    <sheet name="пост 893" sheetId="3" r:id="rId3"/>
    <sheet name="Указ 606" sheetId="4" r:id="rId4"/>
  </sheets>
  <externalReferences>
    <externalReference r:id="rId7"/>
    <externalReference r:id="rId8"/>
  </externalReferences>
  <definedNames>
    <definedName name="_xlnm.Print_Area" localSheetId="2">'пост 893'!$A$1:$N$90</definedName>
  </definedNames>
  <calcPr fullCalcOnLoad="1"/>
</workbook>
</file>

<file path=xl/sharedStrings.xml><?xml version="1.0" encoding="utf-8"?>
<sst xmlns="http://schemas.openxmlformats.org/spreadsheetml/2006/main" count="810" uniqueCount="144">
  <si>
    <t>ОПЕРАТИВНЫЕ СВЕДЕНИЯ
о кассовом исполнении федерального бюджета 2015 года по межбюджетным трансфертам,
 по состоянию на 30.06.2017</t>
  </si>
  <si>
    <t>КБК 00000000000000000</t>
  </si>
  <si>
    <t>№ п/п</t>
  </si>
  <si>
    <t>Субъекты Российской Федерации</t>
  </si>
  <si>
    <t>ЛБО на текущий финансовый год</t>
  </si>
  <si>
    <t>Кассовый расход</t>
  </si>
  <si>
    <t>Процент исполнения к ЛБО (гр.5/гр.4*100)</t>
  </si>
  <si>
    <t>Министерство труда и социальной защиты Российской Федерации</t>
  </si>
  <si>
    <t>I</t>
  </si>
  <si>
    <t>1001 03107 51530 540
Иные межбюджетные трансферты на выплату региональной доплаты к пенсии, в том числе:</t>
  </si>
  <si>
    <t>Архангельская область</t>
  </si>
  <si>
    <t>Еврейская автономная область</t>
  </si>
  <si>
    <t>Камчатский край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</si>
  <si>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</si>
  <si>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</si>
  <si>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</si>
  <si>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</si>
  <si>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Приморский край</t>
  </si>
  <si>
    <t>Республика Коми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</si>
  <si>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</si>
  <si>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</si>
  <si>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</si>
  <si>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</si>
  <si>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II</t>
  </si>
  <si>
    <t>1003 03106 51940 530
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обратно, в том числе:</t>
  </si>
  <si>
    <t>Брянская область</t>
  </si>
  <si>
    <t>Воронежская область</t>
  </si>
  <si>
    <t>г. Москва</t>
  </si>
  <si>
    <t>Курская область</t>
  </si>
  <si>
    <t>Орловская область</t>
  </si>
  <si>
    <t>Республика Ингушетия</t>
  </si>
  <si>
    <t>Самарская область</t>
  </si>
  <si>
    <t>Саратовская область</t>
  </si>
  <si>
    <t>Тюменская область</t>
  </si>
  <si>
    <t>Ульяновская область</t>
  </si>
  <si>
    <t>III</t>
  </si>
  <si>
    <t>1003 03108 52500 530
Субвенции на оплату жилищно-коммунальных услуг отдельным категориям граждан, в том числе:</t>
  </si>
  <si>
    <t>Алтайский край</t>
  </si>
  <si>
    <t>Амурская область</t>
  </si>
  <si>
    <t>Астраханская область</t>
  </si>
  <si>
    <t>Белгородская область</t>
  </si>
  <si>
    <t>Владимирская область</t>
  </si>
  <si>
    <t>Волгоградская область</t>
  </si>
  <si>
    <t>Вологодская область</t>
  </si>
  <si>
    <t>г. Байконур</t>
  </si>
  <si>
    <t>г. Санкт-Петербург</t>
  </si>
  <si>
    <t>г. Севастополь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</si>
  <si>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</si>
  <si>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</si>
  <si>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</si>
  <si>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</si>
  <si>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</si>
  <si>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</si>
  <si>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</si>
  <si>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</si>
  <si>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</si>
  <si>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</si>
  <si>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</si>
  <si>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</si>
  <si>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</si>
  <si>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</si>
  <si>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</si>
  <si>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</si>
  <si>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</si>
  <si>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</si>
  <si>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</si>
  <si>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</si>
  <si>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</si>
  <si>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</si>
  <si>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</si>
  <si>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</si>
  <si>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</si>
  <si>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</si>
  <si>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</si>
  <si>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</si>
  <si>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</si>
  <si>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</si>
  <si>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</si>
  <si>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</si>
  <si>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</si>
  <si>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</si>
  <si>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</si>
  <si>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</si>
  <si>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</si>
  <si>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</si>
  <si>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</si>
  <si>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</si>
  <si>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</si>
  <si>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</si>
  <si>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</si>
  <si>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</si>
  <si>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</si>
  <si>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</si>
  <si>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</si>
  <si>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</si>
  <si>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</si>
  <si>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</si>
  <si>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</si>
  <si>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Ямало-Ненецкий автономный округ</t>
  </si>
  <si>
    <t>Ярославская область</t>
  </si>
  <si>
    <t>IV</t>
  </si>
  <si>
    <t>1003 04202 39570 550
Обеспечение инвалидов техническими средствами реабилитации, включая изготовление и ремонт протезно-ортопедических изделий, в том числе:</t>
  </si>
  <si>
    <t>V</t>
  </si>
  <si>
    <t>1003 04202 51300 530
Субвенции на обеспечение инвалидов техническими средствами реабилитации, включая изготовление и ремонт протезно-ортопедических изделий, в том числе:</t>
  </si>
  <si>
    <t>VI</t>
  </si>
  <si>
    <t>1003 04202 52800 530
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средств», в том числе:</t>
  </si>
  <si>
    <t>VII</t>
  </si>
  <si>
    <t>1004 03301 52700 530
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том числе:</t>
  </si>
  <si>
    <t>VIII</t>
  </si>
  <si>
    <t>1004 03301 53800 530
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организаций, в том числе:</t>
  </si>
  <si>
    <t>IX</t>
  </si>
  <si>
    <t>1004 03304 50840 521
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том числе:</t>
  </si>
  <si>
    <t>X</t>
  </si>
  <si>
    <t>1006 03206 53970 521
Субсидии на возмещение части затрат на уплату процентов по кредитам, полученным юридическими лицами на реализацию инвестиционных проектов в сфере социального обслуживания, в том числе:</t>
  </si>
  <si>
    <t>XI</t>
  </si>
  <si>
    <t>1006 03207 51110 522
Субсидии на софинансирование капитальных вложений в объекты государственной собственности субъектов Российской Федерации, в том числе:</t>
  </si>
  <si>
    <t>XII</t>
  </si>
  <si>
    <t>1006 04102 50270 521
Субсидии на мероприятия государственной программы Российской Федерации «Доступная среда» на 2011 — 2020 годы, в том числе:</t>
  </si>
  <si>
    <t>XIII</t>
  </si>
  <si>
    <t>1006 04206 55140 521
Субсидии на реализацию мероприятий субъектов Российской Федерации в сфере реабилитации и абилитации инвалидов, в том числе:</t>
  </si>
  <si>
    <t>XIV</t>
  </si>
  <si>
    <t>1403 03208 56120 540
Иной МБТ за счет резервного фонда Президента Российской Федерации, в том числе:</t>
  </si>
  <si>
    <t>XV</t>
  </si>
  <si>
    <t>1403 03208 56140 540
Иной МБТ за счет резервного фонда Правительства РФ на капитальный ремонт зданий, в том числе:</t>
  </si>
  <si>
    <t>Итого</t>
  </si>
  <si>
    <t>Предоставлено ПОФ на 1,2,3 кварталы 2017 г.</t>
  </si>
  <si>
    <t>Снято с 14 счета</t>
  </si>
  <si>
    <t>Процент исполнения  (гр.4/гр.3*100)</t>
  </si>
  <si>
    <t>Аннулировано ПОФов по итогам 1,2,3 кварталов 2017 г.</t>
  </si>
  <si>
    <t>Подтверждена потребность  в аннулированных средствах на ОКТЯБРЬ</t>
  </si>
  <si>
    <t>Подтверждена потребность  в аннулированных средствах на НОЯБРЬ</t>
  </si>
  <si>
    <t>Подтверждена потребность  в аннулированных средствах на ДЕКАБРЬ</t>
  </si>
  <si>
    <t xml:space="preserve"> СВЕДЕНИЯ
о кассовом исполнении федерального бюджета 2017 года по межбюджетным трансфертам,
 по состоянию на 01.10.2017</t>
  </si>
  <si>
    <t>Процент исполнения к ЛБО (гр.4/гр.3*100)</t>
  </si>
  <si>
    <t>город федерального значения Севастополь</t>
  </si>
  <si>
    <t>Карачаево - Черкесская республика</t>
  </si>
  <si>
    <t>ОПЕРАТИВНЫЕ СВЕДЕНИЯ
о кассовом исполнении федерального бюджета 2017 года по межбюджетным трансфертам,
 по состоянию на 01.10.2017года</t>
  </si>
  <si>
    <t>Карачаево-Черкесская Республика</t>
  </si>
  <si>
    <t>Республика Марий-Эл</t>
  </si>
  <si>
    <t>Республика Северная Осетия-Алания</t>
  </si>
  <si>
    <t>Чувашская Республика</t>
  </si>
  <si>
    <t>г.Москва</t>
  </si>
  <si>
    <t>г.Санкт-Петербург</t>
  </si>
  <si>
    <t>Ханты-Мансийский автономный округ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</si>
</sst>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2"/>
      <color indexed="24"/>
      <name val="Times New Roman"/>
      <family val="1"/>
    </font>
    <font>
      <b/>
      <sz val="10"/>
      <name val="Arial"/>
      <family val="2"/>
    </font>
    <font>
      <b/>
      <sz val="8"/>
      <color indexed="24"/>
      <name val="Arial"/>
      <family val="2"/>
    </font>
    <font>
      <sz val="10"/>
      <color indexed="24"/>
      <name val="Times New Roman"/>
      <family val="1"/>
    </font>
    <font>
      <b/>
      <sz val="10"/>
      <color indexed="24"/>
      <name val="Times New Roman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left" wrapText="1"/>
    </xf>
    <xf numFmtId="4" fontId="5" fillId="34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left" vertical="top"/>
    </xf>
    <xf numFmtId="4" fontId="5" fillId="35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1" fontId="9" fillId="36" borderId="11" xfId="0" applyNumberFormat="1" applyFont="1" applyFill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left" vertical="top"/>
    </xf>
    <xf numFmtId="0" fontId="9" fillId="36" borderId="12" xfId="0" applyNumberFormat="1" applyFont="1" applyFill="1" applyBorder="1" applyAlignment="1">
      <alignment horizontal="left" vertical="top"/>
    </xf>
    <xf numFmtId="4" fontId="10" fillId="36" borderId="10" xfId="0" applyNumberFormat="1" applyFont="1" applyFill="1" applyBorder="1" applyAlignment="1">
      <alignment horizontal="right"/>
    </xf>
    <xf numFmtId="2" fontId="10" fillId="36" borderId="10" xfId="0" applyNumberFormat="1" applyFont="1" applyFill="1" applyBorder="1" applyAlignment="1">
      <alignment horizontal="right"/>
    </xf>
    <xf numFmtId="0" fontId="10" fillId="36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/>
    </xf>
    <xf numFmtId="0" fontId="49" fillId="4" borderId="13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0" fontId="50" fillId="0" borderId="13" xfId="0" applyNumberFormat="1" applyFont="1" applyFill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/>
    </xf>
    <xf numFmtId="1" fontId="49" fillId="4" borderId="13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 wrapText="1"/>
    </xf>
    <xf numFmtId="1" fontId="49" fillId="2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9" fillId="4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/>
    </xf>
    <xf numFmtId="1" fontId="49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wrapText="1"/>
    </xf>
    <xf numFmtId="4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2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vertical="center" wrapText="1"/>
    </xf>
    <xf numFmtId="4" fontId="12" fillId="37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left" wrapText="1"/>
    </xf>
    <xf numFmtId="0" fontId="8" fillId="35" borderId="15" xfId="0" applyNumberFormat="1" applyFont="1" applyFill="1" applyBorder="1" applyAlignment="1">
      <alignment horizontal="left" vertical="top" wrapText="1"/>
    </xf>
    <xf numFmtId="0" fontId="8" fillId="36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top" wrapText="1"/>
    </xf>
    <xf numFmtId="0" fontId="49" fillId="0" borderId="18" xfId="0" applyNumberFormat="1" applyFont="1" applyFill="1" applyBorder="1" applyAlignment="1">
      <alignment horizontal="center" vertical="top" wrapText="1"/>
    </xf>
    <xf numFmtId="0" fontId="49" fillId="0" borderId="19" xfId="0" applyNumberFormat="1" applyFont="1" applyFill="1" applyBorder="1" applyAlignment="1">
      <alignment horizontal="center" vertical="top" wrapText="1"/>
    </xf>
    <xf numFmtId="0" fontId="49" fillId="4" borderId="13" xfId="0" applyNumberFormat="1" applyFont="1" applyFill="1" applyBorder="1" applyAlignment="1">
      <alignment horizontal="center" vertical="center" wrapText="1"/>
    </xf>
    <xf numFmtId="1" fontId="49" fillId="4" borderId="13" xfId="0" applyNumberFormat="1" applyFont="1" applyFill="1" applyBorder="1" applyAlignment="1">
      <alignment horizontal="center"/>
    </xf>
    <xf numFmtId="0" fontId="49" fillId="0" borderId="13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CC8BD"/>
      <rgbColor rgb="00CCFFFF"/>
      <rgbColor rgb="00F4ECC5"/>
      <rgbColor rgb="00F8F2D8"/>
      <rgbColor rgb="00FBF9EC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ovaAA\AppData\Local\Microsoft\Windows\Temporary%20Internet%20Files\Content.Outlook\FG01NU1I\&#1087;&#1077;&#1088;&#1077;&#1095;&#1080;&#1089;&#1083;&#1077;&#1085;&#1080;&#1077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ninaEA\Desktop\&#1051;&#1072;&#1088;&#1080;&#1089;&#1072;\&#1079;&#1072;&#1103;&#1074;&#1082;&#1080;\&#1079;&#1072;&#1103;&#1074;&#1082;&#1072;%20&#1085;&#1072;%204%20&#1082;&#1074;&#1072;&#1088;&#1090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Ф"/>
      <sheetName val="Лист1"/>
      <sheetName val="касса 31.03"/>
      <sheetName val="касса 606"/>
      <sheetName val="Лист2"/>
      <sheetName val="потребность"/>
      <sheetName val="Лист3"/>
      <sheetName val="аннулированнные"/>
      <sheetName val="касса на 01.10"/>
      <sheetName val="иваново"/>
      <sheetName val="Лист7"/>
    </sheetNames>
    <sheetDataSet>
      <sheetData sheetId="7">
        <row r="9">
          <cell r="B9" t="str">
            <v>Белгородская область</v>
          </cell>
          <cell r="C9">
            <v>271715000</v>
          </cell>
          <cell r="D9">
            <v>278489300</v>
          </cell>
          <cell r="E9">
            <v>6774299.99999999</v>
          </cell>
          <cell r="G9">
            <v>215595322</v>
          </cell>
          <cell r="H9">
            <v>210876637.55</v>
          </cell>
        </row>
        <row r="10">
          <cell r="B10" t="str">
            <v>Брянская область</v>
          </cell>
          <cell r="C10">
            <v>225396600</v>
          </cell>
          <cell r="D10">
            <v>227031600</v>
          </cell>
          <cell r="E10">
            <v>0</v>
          </cell>
          <cell r="G10">
            <v>183622313.33999997</v>
          </cell>
          <cell r="H10">
            <v>170843875.11</v>
          </cell>
        </row>
        <row r="11">
          <cell r="B11" t="str">
            <v>Владимирская область</v>
          </cell>
          <cell r="C11">
            <v>292987400</v>
          </cell>
          <cell r="D11">
            <v>309297300.00000006</v>
          </cell>
          <cell r="E11">
            <v>16309900</v>
          </cell>
          <cell r="G11">
            <v>235452028.29999998</v>
          </cell>
          <cell r="H11">
            <v>231112067.69</v>
          </cell>
        </row>
        <row r="12">
          <cell r="B12" t="str">
            <v>Воронежская область</v>
          </cell>
          <cell r="C12">
            <v>425332400</v>
          </cell>
          <cell r="D12">
            <v>398708300</v>
          </cell>
          <cell r="E12">
            <v>0</v>
          </cell>
          <cell r="G12">
            <v>316443674</v>
          </cell>
          <cell r="H12">
            <v>289844949.99</v>
          </cell>
        </row>
        <row r="13">
          <cell r="B13" t="str">
            <v>Ивановская область</v>
          </cell>
          <cell r="C13">
            <v>207518300</v>
          </cell>
          <cell r="D13">
            <v>208863100</v>
          </cell>
          <cell r="E13">
            <v>1344800.00000002</v>
          </cell>
          <cell r="G13">
            <v>187825098.05</v>
          </cell>
          <cell r="H13">
            <v>157077603.12</v>
          </cell>
        </row>
        <row r="14">
          <cell r="B14" t="str">
            <v>Калужская область</v>
          </cell>
          <cell r="C14">
            <v>230343200</v>
          </cell>
          <cell r="D14">
            <v>245713300.00000003</v>
          </cell>
          <cell r="E14">
            <v>15370100</v>
          </cell>
          <cell r="G14">
            <v>203723700</v>
          </cell>
          <cell r="H14">
            <v>182146079.04</v>
          </cell>
        </row>
        <row r="15">
          <cell r="B15" t="str">
            <v>Костромская область</v>
          </cell>
          <cell r="C15">
            <v>140140000</v>
          </cell>
          <cell r="D15">
            <v>199946700</v>
          </cell>
          <cell r="E15">
            <v>59806700</v>
          </cell>
          <cell r="G15">
            <v>140140000</v>
          </cell>
          <cell r="H15">
            <v>140140000</v>
          </cell>
        </row>
        <row r="16">
          <cell r="B16" t="str">
            <v>Курская область</v>
          </cell>
          <cell r="C16">
            <v>176931100</v>
          </cell>
          <cell r="D16">
            <v>185256300.00000003</v>
          </cell>
          <cell r="E16">
            <v>7109600.00000001</v>
          </cell>
          <cell r="G16">
            <v>139869342.96</v>
          </cell>
          <cell r="H16">
            <v>138294559.08</v>
          </cell>
        </row>
        <row r="17">
          <cell r="B17" t="str">
            <v>Липецкая область</v>
          </cell>
          <cell r="C17">
            <v>234897200</v>
          </cell>
          <cell r="D17">
            <v>214353200</v>
          </cell>
          <cell r="E17">
            <v>0</v>
          </cell>
          <cell r="G17">
            <v>162242467.5</v>
          </cell>
          <cell r="H17">
            <v>150566655.75</v>
          </cell>
        </row>
        <row r="18">
          <cell r="B18" t="str">
            <v>Орловская область</v>
          </cell>
          <cell r="C18">
            <v>214058000</v>
          </cell>
          <cell r="D18">
            <v>198869600</v>
          </cell>
          <cell r="E18">
            <v>0</v>
          </cell>
          <cell r="G18">
            <v>169372724.60999998</v>
          </cell>
          <cell r="H18">
            <v>148378004.74</v>
          </cell>
        </row>
        <row r="19">
          <cell r="B19" t="str">
            <v>Рязанская область</v>
          </cell>
          <cell r="C19">
            <v>274152800</v>
          </cell>
          <cell r="D19">
            <v>258597200</v>
          </cell>
          <cell r="E19">
            <v>0</v>
          </cell>
          <cell r="G19">
            <v>212923029</v>
          </cell>
          <cell r="H19">
            <v>190196022.81</v>
          </cell>
        </row>
        <row r="20">
          <cell r="B20" t="str">
            <v>Смоленская область</v>
          </cell>
          <cell r="C20">
            <v>187948500</v>
          </cell>
          <cell r="D20">
            <v>210517900</v>
          </cell>
          <cell r="E20">
            <v>22569400</v>
          </cell>
          <cell r="G20">
            <v>172097376.36</v>
          </cell>
          <cell r="H20">
            <v>171881811.84</v>
          </cell>
        </row>
        <row r="21">
          <cell r="B21" t="str">
            <v>Тамбовская область</v>
          </cell>
          <cell r="C21">
            <v>204773800</v>
          </cell>
          <cell r="D21">
            <v>218223800.00000003</v>
          </cell>
          <cell r="E21">
            <v>13031100</v>
          </cell>
          <cell r="G21">
            <v>164952905.56</v>
          </cell>
          <cell r="H21">
            <v>163578870.48</v>
          </cell>
        </row>
        <row r="22">
          <cell r="B22" t="str">
            <v>Тверская область</v>
          </cell>
          <cell r="C22">
            <v>322110400</v>
          </cell>
          <cell r="D22">
            <v>360238100</v>
          </cell>
          <cell r="E22">
            <v>29484000</v>
          </cell>
          <cell r="G22">
            <v>296000000</v>
          </cell>
          <cell r="H22">
            <v>268158854.13</v>
          </cell>
        </row>
        <row r="23">
          <cell r="B23" t="str">
            <v>Тульская область</v>
          </cell>
          <cell r="C23">
            <v>155798500</v>
          </cell>
          <cell r="D23">
            <v>218182900</v>
          </cell>
          <cell r="E23">
            <v>59773900</v>
          </cell>
          <cell r="G23">
            <v>155798500</v>
          </cell>
          <cell r="H23">
            <v>142940143.94</v>
          </cell>
        </row>
        <row r="24">
          <cell r="B24" t="str">
            <v>Ярославская область</v>
          </cell>
          <cell r="C24">
            <v>267798000</v>
          </cell>
          <cell r="D24">
            <v>272594100</v>
          </cell>
          <cell r="E24">
            <v>4796099.99999998</v>
          </cell>
          <cell r="G24">
            <v>208896751</v>
          </cell>
          <cell r="H24">
            <v>206225802.92</v>
          </cell>
        </row>
        <row r="25">
          <cell r="B25" t="str">
            <v>Республика Карелия</v>
          </cell>
          <cell r="C25">
            <v>203667900</v>
          </cell>
          <cell r="D25">
            <v>181518200</v>
          </cell>
          <cell r="E25">
            <v>0</v>
          </cell>
          <cell r="G25">
            <v>169975360</v>
          </cell>
          <cell r="H25">
            <v>125456857.46</v>
          </cell>
        </row>
        <row r="26">
          <cell r="B26" t="str">
            <v>Республика Коми</v>
          </cell>
          <cell r="C26">
            <v>170135100</v>
          </cell>
          <cell r="D26">
            <v>192615800.00000003</v>
          </cell>
          <cell r="E26">
            <v>28094600</v>
          </cell>
          <cell r="G26">
            <v>154100000</v>
          </cell>
          <cell r="H26">
            <v>147775446.02</v>
          </cell>
        </row>
        <row r="27">
          <cell r="B27" t="str">
            <v>Архангельская область</v>
          </cell>
          <cell r="C27">
            <v>395236700</v>
          </cell>
          <cell r="D27">
            <v>351457600</v>
          </cell>
          <cell r="E27">
            <v>0</v>
          </cell>
          <cell r="G27">
            <v>270200000</v>
          </cell>
          <cell r="H27">
            <v>250961640.08</v>
          </cell>
        </row>
        <row r="28">
          <cell r="B28" t="str">
            <v>Вологодская область</v>
          </cell>
          <cell r="C28">
            <v>327510100</v>
          </cell>
          <cell r="D28">
            <v>320708900</v>
          </cell>
          <cell r="E28">
            <v>0</v>
          </cell>
          <cell r="G28">
            <v>244644064</v>
          </cell>
          <cell r="H28">
            <v>237836781.84</v>
          </cell>
        </row>
        <row r="29">
          <cell r="B29" t="str">
            <v>Калининградская область</v>
          </cell>
          <cell r="C29">
            <v>220886400</v>
          </cell>
          <cell r="D29">
            <v>212885600</v>
          </cell>
          <cell r="E29">
            <v>0</v>
          </cell>
          <cell r="G29">
            <v>168695333.31</v>
          </cell>
          <cell r="H29">
            <v>167264498.78</v>
          </cell>
        </row>
        <row r="30">
          <cell r="B30" t="str">
            <v>Ленинградская область</v>
          </cell>
          <cell r="C30">
            <v>181662200</v>
          </cell>
          <cell r="D30">
            <v>197544200</v>
          </cell>
          <cell r="E30">
            <v>15882000</v>
          </cell>
          <cell r="G30">
            <v>153299946</v>
          </cell>
          <cell r="H30">
            <v>135995977.84</v>
          </cell>
        </row>
        <row r="31">
          <cell r="B31" t="str">
            <v>Мурманская область</v>
          </cell>
          <cell r="C31">
            <v>209478400</v>
          </cell>
          <cell r="D31">
            <v>222570800</v>
          </cell>
          <cell r="E31">
            <v>13092400</v>
          </cell>
          <cell r="G31">
            <v>163746873</v>
          </cell>
          <cell r="H31">
            <v>163731866.76</v>
          </cell>
        </row>
        <row r="32">
          <cell r="B32" t="str">
            <v>Новгородская область</v>
          </cell>
          <cell r="C32">
            <v>154965000</v>
          </cell>
          <cell r="D32">
            <v>172870400</v>
          </cell>
          <cell r="E32">
            <v>17905400</v>
          </cell>
          <cell r="G32">
            <v>129781712.35000001</v>
          </cell>
          <cell r="H32">
            <v>129781711.65</v>
          </cell>
        </row>
        <row r="33">
          <cell r="B33" t="str">
            <v>Псковская область</v>
          </cell>
          <cell r="C33">
            <v>192834900</v>
          </cell>
          <cell r="D33">
            <v>206824500</v>
          </cell>
          <cell r="E33">
            <v>12880300</v>
          </cell>
          <cell r="G33">
            <v>170495000</v>
          </cell>
          <cell r="H33">
            <v>154352924.85</v>
          </cell>
        </row>
        <row r="34">
          <cell r="B34" t="str">
            <v>Карачаево - Черкесская Республика</v>
          </cell>
          <cell r="C34">
            <v>249304700</v>
          </cell>
          <cell r="D34">
            <v>213194000</v>
          </cell>
          <cell r="E34">
            <v>0</v>
          </cell>
          <cell r="G34">
            <v>230200000</v>
          </cell>
          <cell r="H34">
            <v>166875774.15</v>
          </cell>
        </row>
        <row r="35">
          <cell r="B35" t="str">
            <v>Ставропольский край</v>
          </cell>
          <cell r="C35">
            <v>845142000</v>
          </cell>
          <cell r="D35">
            <v>770124200</v>
          </cell>
          <cell r="E35">
            <v>0</v>
          </cell>
          <cell r="G35">
            <v>607036006</v>
          </cell>
          <cell r="H35">
            <v>585040115.13</v>
          </cell>
        </row>
        <row r="36">
          <cell r="B36" t="str">
            <v>Волгоградская область</v>
          </cell>
          <cell r="C36">
            <v>652104900</v>
          </cell>
          <cell r="D36">
            <v>652104900</v>
          </cell>
          <cell r="E36">
            <v>0</v>
          </cell>
          <cell r="G36">
            <v>548333576.4</v>
          </cell>
          <cell r="H36">
            <v>462950765.69</v>
          </cell>
        </row>
        <row r="37">
          <cell r="B37" t="str">
            <v>Ростовская область</v>
          </cell>
          <cell r="C37">
            <v>825477400</v>
          </cell>
          <cell r="D37">
            <v>867740600</v>
          </cell>
          <cell r="E37">
            <v>42263199.9999999</v>
          </cell>
          <cell r="G37">
            <v>745813264.66</v>
          </cell>
          <cell r="H37">
            <v>644152331.19</v>
          </cell>
        </row>
        <row r="38">
          <cell r="B38" t="str">
            <v>Республика Крым</v>
          </cell>
          <cell r="C38">
            <v>499392100</v>
          </cell>
          <cell r="D38">
            <v>499392100</v>
          </cell>
          <cell r="E38">
            <v>0</v>
          </cell>
          <cell r="G38">
            <v>420879838</v>
          </cell>
          <cell r="H38">
            <v>361444802.95</v>
          </cell>
        </row>
        <row r="39">
          <cell r="B39" t="str">
            <v>город федерального значения Севастополь</v>
          </cell>
          <cell r="C39">
            <v>44925100</v>
          </cell>
          <cell r="D39">
            <v>57866600</v>
          </cell>
          <cell r="E39">
            <v>9640000</v>
          </cell>
          <cell r="G39">
            <v>44123122.47</v>
          </cell>
          <cell r="H39">
            <v>40949735.41</v>
          </cell>
        </row>
        <row r="40">
          <cell r="B40" t="str">
            <v>Республика Марий Эл</v>
          </cell>
          <cell r="C40">
            <v>249351100</v>
          </cell>
          <cell r="D40">
            <v>230494900</v>
          </cell>
          <cell r="E40">
            <v>0</v>
          </cell>
          <cell r="G40">
            <v>187518173.57</v>
          </cell>
          <cell r="H40">
            <v>181815041.79</v>
          </cell>
        </row>
        <row r="41">
          <cell r="B41" t="str">
            <v>Республика Мордовия</v>
          </cell>
          <cell r="C41">
            <v>130839300</v>
          </cell>
          <cell r="D41">
            <v>130839300</v>
          </cell>
          <cell r="E41">
            <v>0</v>
          </cell>
          <cell r="G41">
            <v>104000000</v>
          </cell>
          <cell r="H41">
            <v>88710391.49</v>
          </cell>
        </row>
        <row r="42">
          <cell r="B42" t="str">
            <v>Чувашская Республика - Чувашия</v>
          </cell>
          <cell r="C42">
            <v>296608700</v>
          </cell>
          <cell r="D42">
            <v>274491000</v>
          </cell>
          <cell r="E42">
            <v>0</v>
          </cell>
          <cell r="G42">
            <v>223264658.36</v>
          </cell>
          <cell r="H42">
            <v>214861486.32</v>
          </cell>
        </row>
        <row r="43">
          <cell r="B43" t="str">
            <v>Кировская область</v>
          </cell>
          <cell r="C43">
            <v>337560300</v>
          </cell>
          <cell r="D43">
            <v>347671900</v>
          </cell>
          <cell r="E43">
            <v>9176200.00000001</v>
          </cell>
          <cell r="G43">
            <v>262490993.28</v>
          </cell>
          <cell r="H43">
            <v>260752947.16</v>
          </cell>
        </row>
        <row r="44">
          <cell r="B44" t="str">
            <v>Нижегородская область</v>
          </cell>
          <cell r="C44">
            <v>343555200</v>
          </cell>
          <cell r="D44">
            <v>406980800</v>
          </cell>
          <cell r="E44">
            <v>63425600</v>
          </cell>
          <cell r="G44">
            <v>311652680.87</v>
          </cell>
          <cell r="H44">
            <v>306865985.88</v>
          </cell>
        </row>
        <row r="45">
          <cell r="B45" t="str">
            <v>Пензенская область</v>
          </cell>
          <cell r="C45">
            <v>256309400</v>
          </cell>
          <cell r="D45">
            <v>275277800</v>
          </cell>
          <cell r="E45">
            <v>24298400</v>
          </cell>
          <cell r="G45">
            <v>213970014.72</v>
          </cell>
          <cell r="H45">
            <v>208134516.63</v>
          </cell>
        </row>
        <row r="46">
          <cell r="B46" t="str">
            <v>Самарская область</v>
          </cell>
          <cell r="C46">
            <v>643322300</v>
          </cell>
          <cell r="D46">
            <v>598496700</v>
          </cell>
          <cell r="E46">
            <v>0</v>
          </cell>
          <cell r="G46">
            <v>534392451.53</v>
          </cell>
          <cell r="H46">
            <v>431905283.74</v>
          </cell>
        </row>
        <row r="47">
          <cell r="B47" t="str">
            <v>Саратовская область</v>
          </cell>
          <cell r="C47">
            <v>402182500</v>
          </cell>
          <cell r="D47">
            <v>432361200</v>
          </cell>
          <cell r="E47">
            <v>35427200</v>
          </cell>
          <cell r="G47">
            <v>330042483.25</v>
          </cell>
          <cell r="H47">
            <v>320587033.24</v>
          </cell>
        </row>
        <row r="48">
          <cell r="B48" t="str">
            <v>Ульяновская область</v>
          </cell>
          <cell r="C48">
            <v>300541500</v>
          </cell>
          <cell r="D48">
            <v>286003500</v>
          </cell>
          <cell r="E48">
            <v>0</v>
          </cell>
          <cell r="G48">
            <v>223030000</v>
          </cell>
          <cell r="H48">
            <v>211623130.19</v>
          </cell>
        </row>
        <row r="49">
          <cell r="B49" t="str">
            <v>Курганская область</v>
          </cell>
          <cell r="C49">
            <v>425018200</v>
          </cell>
          <cell r="D49">
            <v>425018200</v>
          </cell>
          <cell r="E49">
            <v>0</v>
          </cell>
          <cell r="G49">
            <v>311192392.18</v>
          </cell>
          <cell r="H49">
            <v>311182229.34</v>
          </cell>
        </row>
        <row r="50">
          <cell r="B50" t="str">
            <v>Алтайский край</v>
          </cell>
          <cell r="C50">
            <v>827936800</v>
          </cell>
          <cell r="D50">
            <v>827936800</v>
          </cell>
          <cell r="E50">
            <v>0</v>
          </cell>
          <cell r="G50">
            <v>616125322.5999999</v>
          </cell>
          <cell r="H50">
            <v>616105272.21</v>
          </cell>
        </row>
        <row r="51">
          <cell r="B51" t="str">
            <v>Кемеровская область</v>
          </cell>
          <cell r="C51">
            <v>562948600</v>
          </cell>
          <cell r="D51">
            <v>521223400</v>
          </cell>
          <cell r="E51">
            <v>0</v>
          </cell>
          <cell r="G51">
            <v>425203800</v>
          </cell>
          <cell r="H51">
            <v>390914005.94</v>
          </cell>
        </row>
        <row r="52">
          <cell r="B52" t="str">
            <v>Приморский край</v>
          </cell>
          <cell r="C52">
            <v>608713200</v>
          </cell>
          <cell r="D52">
            <v>570239400</v>
          </cell>
          <cell r="E52">
            <v>0</v>
          </cell>
          <cell r="G52">
            <v>496647900</v>
          </cell>
          <cell r="H52">
            <v>428916936.59</v>
          </cell>
        </row>
        <row r="53">
          <cell r="B53" t="str">
            <v>Хабаровский край</v>
          </cell>
          <cell r="C53">
            <v>650882400</v>
          </cell>
          <cell r="D53">
            <v>650882400</v>
          </cell>
          <cell r="E53">
            <v>0</v>
          </cell>
          <cell r="G53">
            <v>650882400</v>
          </cell>
          <cell r="H53">
            <v>503176704.72</v>
          </cell>
        </row>
        <row r="54">
          <cell r="B54" t="str">
            <v>Амурская область</v>
          </cell>
          <cell r="C54">
            <v>319229600</v>
          </cell>
          <cell r="D54">
            <v>293255500</v>
          </cell>
          <cell r="E54">
            <v>0</v>
          </cell>
          <cell r="G54">
            <v>237097800</v>
          </cell>
          <cell r="H54">
            <v>225221417.27</v>
          </cell>
        </row>
        <row r="55">
          <cell r="B55" t="str">
            <v>Камчатский край</v>
          </cell>
          <cell r="C55">
            <v>212579800</v>
          </cell>
          <cell r="D55">
            <v>219743100</v>
          </cell>
          <cell r="E55">
            <v>7163300.0000000205</v>
          </cell>
          <cell r="G55">
            <v>212579800.00000003</v>
          </cell>
          <cell r="H55">
            <v>171386134.45</v>
          </cell>
        </row>
        <row r="56">
          <cell r="B56" t="str">
            <v>Магаданская область</v>
          </cell>
          <cell r="C56">
            <v>90111200</v>
          </cell>
          <cell r="D56">
            <v>94021800</v>
          </cell>
          <cell r="E56">
            <v>3910600.00000001</v>
          </cell>
          <cell r="G56">
            <v>67067700</v>
          </cell>
          <cell r="H56">
            <v>67056498.37</v>
          </cell>
        </row>
        <row r="57">
          <cell r="B57" t="str">
            <v>Сахалинская область</v>
          </cell>
          <cell r="C57">
            <v>96760100</v>
          </cell>
          <cell r="D57">
            <v>88176300</v>
          </cell>
          <cell r="E57">
            <v>0</v>
          </cell>
          <cell r="G57">
            <v>62245723.87</v>
          </cell>
          <cell r="H57">
            <v>61100138.27</v>
          </cell>
        </row>
        <row r="58">
          <cell r="B58" t="str">
            <v>Еврейская автономная область</v>
          </cell>
          <cell r="C58">
            <v>66355500</v>
          </cell>
          <cell r="D58">
            <v>73091000</v>
          </cell>
          <cell r="E58">
            <v>6735500</v>
          </cell>
          <cell r="G58">
            <v>60942700</v>
          </cell>
          <cell r="H58">
            <v>56312230.22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аннулированные"/>
      <sheetName val="Лист1"/>
      <sheetName val="заявка (2)"/>
      <sheetName val="аннулированные (2)"/>
    </sheetNames>
    <sheetDataSet>
      <sheetData sheetId="1">
        <row r="11">
          <cell r="B11" t="str">
            <v>Карачаево - Черкесская Республика</v>
          </cell>
          <cell r="C11">
            <v>15300000</v>
          </cell>
          <cell r="D11">
            <v>15500000</v>
          </cell>
          <cell r="E11">
            <v>15500000</v>
          </cell>
        </row>
        <row r="12">
          <cell r="B12" t="str">
            <v>Республика Карелия</v>
          </cell>
          <cell r="C12">
            <v>33439600</v>
          </cell>
          <cell r="D12">
            <v>0</v>
          </cell>
          <cell r="E12">
            <v>0</v>
          </cell>
        </row>
        <row r="13">
          <cell r="B13" t="str">
            <v>Республика Коми</v>
          </cell>
          <cell r="C13">
            <v>6069726.7</v>
          </cell>
          <cell r="D13">
            <v>0</v>
          </cell>
          <cell r="E13">
            <v>0</v>
          </cell>
        </row>
        <row r="14">
          <cell r="B14" t="str">
            <v>Республика Марий Эл</v>
          </cell>
          <cell r="C14">
            <v>5550823.96</v>
          </cell>
          <cell r="D14">
            <v>0</v>
          </cell>
          <cell r="E14">
            <v>0</v>
          </cell>
        </row>
        <row r="15">
          <cell r="B15" t="str">
            <v>Республика Мордовия</v>
          </cell>
          <cell r="C15">
            <v>9940415.73</v>
          </cell>
          <cell r="D15">
            <v>0</v>
          </cell>
          <cell r="E15">
            <v>0</v>
          </cell>
        </row>
        <row r="16">
          <cell r="B16" t="str">
            <v>Чувашская Республика - Чувашия</v>
          </cell>
          <cell r="C16">
            <v>6834400</v>
          </cell>
          <cell r="D16">
            <v>0</v>
          </cell>
          <cell r="E16">
            <v>0</v>
          </cell>
        </row>
        <row r="17">
          <cell r="B17" t="str">
            <v>Алтайский край</v>
          </cell>
          <cell r="C17">
            <v>0</v>
          </cell>
          <cell r="D17">
            <v>0</v>
          </cell>
          <cell r="E17">
            <v>0</v>
          </cell>
        </row>
        <row r="18">
          <cell r="B18" t="str">
            <v>Камчатский край</v>
          </cell>
          <cell r="C18">
            <v>14032293.01</v>
          </cell>
          <cell r="D18">
            <v>0</v>
          </cell>
          <cell r="E18">
            <v>0</v>
          </cell>
        </row>
        <row r="19">
          <cell r="B19" t="str">
            <v>Приморский край</v>
          </cell>
          <cell r="C19">
            <v>0</v>
          </cell>
          <cell r="D19">
            <v>17386900</v>
          </cell>
          <cell r="E19">
            <v>45227010.7</v>
          </cell>
        </row>
        <row r="20">
          <cell r="B20" t="str">
            <v>Ставропольский край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Хабаровский край</v>
          </cell>
          <cell r="C21">
            <v>57000000</v>
          </cell>
          <cell r="D21">
            <v>57000000</v>
          </cell>
          <cell r="E21">
            <v>33700000</v>
          </cell>
        </row>
        <row r="22">
          <cell r="B22" t="str">
            <v>Амурская область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Архангельская область</v>
          </cell>
          <cell r="C23">
            <v>0</v>
          </cell>
          <cell r="D23">
            <v>0</v>
          </cell>
          <cell r="E23">
            <v>16440573.8</v>
          </cell>
        </row>
        <row r="24">
          <cell r="B24" t="str">
            <v>Белгородская область</v>
          </cell>
          <cell r="C24">
            <v>3505466.55</v>
          </cell>
          <cell r="D24">
            <v>0</v>
          </cell>
          <cell r="E24">
            <v>0</v>
          </cell>
        </row>
        <row r="25">
          <cell r="B25" t="str">
            <v>Брянская область</v>
          </cell>
          <cell r="C25">
            <v>11326831.3</v>
          </cell>
          <cell r="D25">
            <v>0</v>
          </cell>
          <cell r="E25">
            <v>0</v>
          </cell>
        </row>
        <row r="26">
          <cell r="B26" t="str">
            <v>Владимирская область</v>
          </cell>
          <cell r="C26">
            <v>0</v>
          </cell>
          <cell r="D26">
            <v>0</v>
          </cell>
          <cell r="E26">
            <v>0</v>
          </cell>
        </row>
        <row r="27">
          <cell r="B27" t="str">
            <v>Волгоградская область</v>
          </cell>
          <cell r="C27">
            <v>54851887.73</v>
          </cell>
          <cell r="D27">
            <v>0</v>
          </cell>
          <cell r="E27">
            <v>0</v>
          </cell>
        </row>
        <row r="28">
          <cell r="B28" t="str">
            <v>Вологодская область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Воронежская область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Ивановская область</v>
          </cell>
          <cell r="C30">
            <v>0</v>
          </cell>
          <cell r="D30">
            <v>15293593.03</v>
          </cell>
          <cell r="E30">
            <v>16632486.74</v>
          </cell>
        </row>
        <row r="31">
          <cell r="B31" t="str">
            <v>Калининградская область</v>
          </cell>
          <cell r="C31">
            <v>1057465.24</v>
          </cell>
          <cell r="D31">
            <v>0</v>
          </cell>
          <cell r="E31">
            <v>0</v>
          </cell>
        </row>
        <row r="32">
          <cell r="B32" t="str">
            <v>Калужская область</v>
          </cell>
          <cell r="C32">
            <v>10809391.69</v>
          </cell>
          <cell r="D32">
            <v>0</v>
          </cell>
          <cell r="E32">
            <v>0</v>
          </cell>
        </row>
        <row r="33">
          <cell r="B33" t="str">
            <v>Кемеровская область</v>
          </cell>
          <cell r="C33">
            <v>0</v>
          </cell>
          <cell r="D33">
            <v>0</v>
          </cell>
          <cell r="E33">
            <v>30809020.89</v>
          </cell>
        </row>
        <row r="34">
          <cell r="B34" t="str">
            <v>Кировская область</v>
          </cell>
          <cell r="C34">
            <v>1386146.13</v>
          </cell>
          <cell r="D34">
            <v>0</v>
          </cell>
          <cell r="E34">
            <v>0</v>
          </cell>
        </row>
        <row r="35">
          <cell r="B35" t="str">
            <v>Костромская область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Курганская область</v>
          </cell>
          <cell r="C36">
            <v>0</v>
          </cell>
          <cell r="D36">
            <v>0</v>
          </cell>
          <cell r="E36">
            <v>0</v>
          </cell>
        </row>
        <row r="37">
          <cell r="B37" t="str">
            <v>Курская область</v>
          </cell>
          <cell r="C37">
            <v>1574818.4</v>
          </cell>
          <cell r="D37">
            <v>0</v>
          </cell>
          <cell r="E37">
            <v>0</v>
          </cell>
        </row>
        <row r="38">
          <cell r="B38" t="str">
            <v>Ленинградская область</v>
          </cell>
          <cell r="C38">
            <v>0</v>
          </cell>
          <cell r="D38">
            <v>5765366.8</v>
          </cell>
          <cell r="E38">
            <v>10619740.78</v>
          </cell>
        </row>
        <row r="39">
          <cell r="B39" t="str">
            <v>Липецкая область</v>
          </cell>
          <cell r="C39">
            <v>0</v>
          </cell>
          <cell r="D39">
            <v>0</v>
          </cell>
          <cell r="E39">
            <v>0</v>
          </cell>
        </row>
        <row r="40">
          <cell r="B40" t="str">
            <v>Магаданская область</v>
          </cell>
          <cell r="C40">
            <v>0</v>
          </cell>
          <cell r="D40">
            <v>0</v>
          </cell>
          <cell r="E40">
            <v>0</v>
          </cell>
        </row>
        <row r="41">
          <cell r="B41" t="str">
            <v>Мурманская область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Нижегородская область</v>
          </cell>
          <cell r="C42">
            <v>417256.07</v>
          </cell>
          <cell r="D42">
            <v>0</v>
          </cell>
          <cell r="E42">
            <v>0</v>
          </cell>
        </row>
        <row r="43">
          <cell r="B43" t="str">
            <v>Новгородская область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Орловская область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Пензенская область</v>
          </cell>
          <cell r="C45">
            <v>3218141.01</v>
          </cell>
          <cell r="D45">
            <v>0</v>
          </cell>
          <cell r="E45">
            <v>0</v>
          </cell>
        </row>
        <row r="46">
          <cell r="B46" t="str">
            <v>Псковская область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Ростовская область</v>
          </cell>
          <cell r="C47">
            <v>0</v>
          </cell>
          <cell r="D47">
            <v>89431353.84</v>
          </cell>
          <cell r="E47">
            <v>0</v>
          </cell>
        </row>
        <row r="48">
          <cell r="B48" t="str">
            <v>Рязанская область</v>
          </cell>
          <cell r="C48">
            <v>17843490.43</v>
          </cell>
          <cell r="D48">
            <v>0</v>
          </cell>
          <cell r="E48">
            <v>0</v>
          </cell>
        </row>
        <row r="49">
          <cell r="B49" t="str">
            <v>Самарская область</v>
          </cell>
          <cell r="C49">
            <v>87480492.56</v>
          </cell>
          <cell r="D49">
            <v>0</v>
          </cell>
          <cell r="E49">
            <v>0</v>
          </cell>
        </row>
        <row r="50">
          <cell r="B50" t="str">
            <v>Саратовская область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Сахалинская область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Смоленская область</v>
          </cell>
          <cell r="C52">
            <v>21872.42</v>
          </cell>
          <cell r="D52">
            <v>0</v>
          </cell>
          <cell r="E52">
            <v>0</v>
          </cell>
        </row>
        <row r="53">
          <cell r="B53" t="str">
            <v>Тамбовская область</v>
          </cell>
          <cell r="C53">
            <v>958726.21</v>
          </cell>
          <cell r="D53">
            <v>0</v>
          </cell>
          <cell r="E53">
            <v>0</v>
          </cell>
        </row>
        <row r="54">
          <cell r="B54" t="str">
            <v>Тверская область</v>
          </cell>
          <cell r="C54">
            <v>6000000</v>
          </cell>
          <cell r="D54">
            <v>19900000</v>
          </cell>
          <cell r="E54">
            <v>0</v>
          </cell>
        </row>
        <row r="55">
          <cell r="B55" t="str">
            <v>Тульская область</v>
          </cell>
          <cell r="C55">
            <v>10585333.13</v>
          </cell>
          <cell r="D55">
            <v>0</v>
          </cell>
          <cell r="E55">
            <v>0</v>
          </cell>
        </row>
        <row r="56">
          <cell r="B56" t="str">
            <v>Ульяновская область</v>
          </cell>
          <cell r="C56">
            <v>0</v>
          </cell>
          <cell r="D56">
            <v>0</v>
          </cell>
          <cell r="E56">
            <v>11407200</v>
          </cell>
        </row>
        <row r="57">
          <cell r="B57" t="str">
            <v>Ярославская область</v>
          </cell>
          <cell r="C57">
            <v>734200</v>
          </cell>
          <cell r="D57">
            <v>0</v>
          </cell>
          <cell r="E57">
            <v>0</v>
          </cell>
        </row>
        <row r="58">
          <cell r="B58" t="str">
            <v>Еврейская автономная область</v>
          </cell>
          <cell r="C58">
            <v>0</v>
          </cell>
          <cell r="D58">
            <v>0</v>
          </cell>
          <cell r="E58">
            <v>0</v>
          </cell>
        </row>
        <row r="59">
          <cell r="B59" t="str">
            <v>Республика Крым</v>
          </cell>
          <cell r="C59">
            <v>57381031.69</v>
          </cell>
          <cell r="D59">
            <v>0</v>
          </cell>
          <cell r="E59">
            <v>0</v>
          </cell>
        </row>
        <row r="60">
          <cell r="B60" t="str">
            <v>город федерального значения Севастополь</v>
          </cell>
          <cell r="C60">
            <v>2631341</v>
          </cell>
          <cell r="D60">
            <v>0</v>
          </cell>
          <cell r="E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36"/>
  <sheetViews>
    <sheetView zoomScalePageLayoutView="0" workbookViewId="0" topLeftCell="A506">
      <selection activeCell="A533" sqref="A533:J533"/>
    </sheetView>
  </sheetViews>
  <sheetFormatPr defaultColWidth="10.66015625" defaultRowHeight="11.25" outlineLevelRow="2"/>
  <cols>
    <col min="1" max="7" width="7.5" style="1" customWidth="1"/>
    <col min="8" max="9" width="22" style="1" customWidth="1"/>
    <col min="10" max="10" width="22.33203125" style="1" customWidth="1"/>
    <col min="11" max="11" width="22.83203125" style="1" customWidth="1"/>
    <col min="12" max="14" width="22.33203125" style="1" customWidth="1"/>
    <col min="15" max="15" width="25.5" style="1" customWidth="1"/>
    <col min="16" max="16" width="36.33203125" style="2" customWidth="1"/>
    <col min="17" max="17" width="36.83203125" style="2" customWidth="1"/>
  </cols>
  <sheetData>
    <row r="1" spans="1:17" ht="48" customHeight="1">
      <c r="A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/>
      <c r="N1"/>
      <c r="O1"/>
      <c r="P1" s="44"/>
      <c r="Q1" s="44"/>
    </row>
    <row r="2" spans="2:17" s="2" customFormat="1" ht="30.75" customHeight="1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P2" s="44"/>
      <c r="Q2" s="44"/>
    </row>
    <row r="3" spans="1:10" s="1" customFormat="1" ht="36.75" customHeight="1">
      <c r="A3" s="3" t="s">
        <v>2</v>
      </c>
      <c r="B3" s="46" t="s">
        <v>3</v>
      </c>
      <c r="C3" s="46"/>
      <c r="D3" s="46"/>
      <c r="E3" s="46"/>
      <c r="F3" s="46"/>
      <c r="G3" s="46"/>
      <c r="H3" s="4" t="s">
        <v>4</v>
      </c>
      <c r="I3" s="4" t="s">
        <v>5</v>
      </c>
      <c r="J3" s="4" t="s">
        <v>6</v>
      </c>
    </row>
    <row r="4" spans="1:10" s="1" customFormat="1" ht="11.25" customHeight="1">
      <c r="A4" s="5">
        <v>1</v>
      </c>
      <c r="B4" s="47">
        <v>2</v>
      </c>
      <c r="C4" s="47"/>
      <c r="D4" s="47"/>
      <c r="E4" s="47"/>
      <c r="F4" s="47"/>
      <c r="G4" s="47"/>
      <c r="H4" s="5">
        <v>3</v>
      </c>
      <c r="I4" s="5">
        <v>4</v>
      </c>
      <c r="J4" s="5">
        <v>5</v>
      </c>
    </row>
    <row r="5" spans="1:17" ht="24.75" customHeight="1">
      <c r="A5" s="6"/>
      <c r="B5" s="48" t="s">
        <v>7</v>
      </c>
      <c r="C5" s="48"/>
      <c r="D5" s="48"/>
      <c r="E5" s="48"/>
      <c r="F5" s="48"/>
      <c r="G5" s="48"/>
      <c r="H5" s="7">
        <v>237234960609.93</v>
      </c>
      <c r="I5" s="7">
        <v>116660030410.06999</v>
      </c>
      <c r="J5" s="8">
        <v>49.17</v>
      </c>
      <c r="K5"/>
      <c r="L5"/>
      <c r="M5"/>
      <c r="N5"/>
      <c r="O5"/>
      <c r="P5"/>
      <c r="Q5"/>
    </row>
    <row r="6" spans="1:17" ht="49.5" customHeight="1" outlineLevel="1">
      <c r="A6" s="9" t="s">
        <v>8</v>
      </c>
      <c r="B6" s="10"/>
      <c r="C6" s="49" t="s">
        <v>9</v>
      </c>
      <c r="D6" s="49"/>
      <c r="E6" s="49"/>
      <c r="F6" s="49"/>
      <c r="G6" s="49"/>
      <c r="H6" s="11">
        <v>6417062800</v>
      </c>
      <c r="I6" s="11">
        <v>3284733070.85</v>
      </c>
      <c r="J6" s="12">
        <v>51.19</v>
      </c>
      <c r="K6"/>
      <c r="L6"/>
      <c r="M6"/>
      <c r="N6"/>
      <c r="O6"/>
      <c r="P6"/>
      <c r="Q6"/>
    </row>
    <row r="7" spans="1:17" ht="12.75" customHeight="1" outlineLevel="2">
      <c r="A7" s="13">
        <v>1</v>
      </c>
      <c r="B7" s="14"/>
      <c r="C7" s="15"/>
      <c r="D7" s="50" t="s">
        <v>10</v>
      </c>
      <c r="E7" s="50"/>
      <c r="F7" s="50"/>
      <c r="G7" s="50"/>
      <c r="H7" s="16">
        <v>711532500</v>
      </c>
      <c r="I7" s="16">
        <v>355774581.69</v>
      </c>
      <c r="J7" s="17">
        <v>50</v>
      </c>
      <c r="K7"/>
      <c r="L7"/>
      <c r="M7"/>
      <c r="N7"/>
      <c r="O7"/>
      <c r="P7"/>
      <c r="Q7"/>
    </row>
    <row r="8" spans="1:17" ht="12.75" customHeight="1" outlineLevel="2">
      <c r="A8" s="13">
        <v>2</v>
      </c>
      <c r="B8" s="14"/>
      <c r="C8" s="15"/>
      <c r="D8" s="50" t="s">
        <v>11</v>
      </c>
      <c r="E8" s="50"/>
      <c r="F8" s="50"/>
      <c r="G8" s="50"/>
      <c r="H8" s="16">
        <v>113571900</v>
      </c>
      <c r="I8" s="16">
        <v>45321168.73</v>
      </c>
      <c r="J8" s="17">
        <v>39.91</v>
      </c>
      <c r="K8"/>
      <c r="L8"/>
      <c r="M8"/>
      <c r="N8"/>
      <c r="O8"/>
      <c r="P8"/>
      <c r="Q8"/>
    </row>
    <row r="9" spans="1:17" ht="12.75" customHeight="1" outlineLevel="2">
      <c r="A9" s="13">
        <v>3</v>
      </c>
      <c r="B9" s="14"/>
      <c r="C9" s="15"/>
      <c r="D9" s="50" t="s">
        <v>12</v>
      </c>
      <c r="E9" s="50"/>
      <c r="F9" s="50"/>
      <c r="G9" s="50"/>
      <c r="H9" s="16">
        <v>406103800</v>
      </c>
      <c r="I9" s="16">
        <v>202911869.62</v>
      </c>
      <c r="J9" s="17">
        <v>49.97</v>
      </c>
      <c r="K9"/>
      <c r="L9"/>
      <c r="M9"/>
      <c r="N9"/>
      <c r="O9"/>
      <c r="P9"/>
      <c r="Q9"/>
    </row>
    <row r="10" spans="1:17" ht="12.75" customHeight="1" outlineLevel="2">
      <c r="A10" s="13">
        <v>4</v>
      </c>
      <c r="B10" s="14"/>
      <c r="C10" s="15"/>
      <c r="D10" s="50" t="s">
        <v>13</v>
      </c>
      <c r="E10" s="50"/>
      <c r="F10" s="50"/>
      <c r="G10" s="50"/>
      <c r="H10" s="16">
        <v>166496900</v>
      </c>
      <c r="I10" s="16">
        <v>70151449.88</v>
      </c>
      <c r="J10" s="17">
        <v>42.13</v>
      </c>
      <c r="K10"/>
      <c r="L10"/>
      <c r="M10"/>
      <c r="N10"/>
      <c r="O10"/>
      <c r="P10"/>
      <c r="Q10"/>
    </row>
    <row r="11" spans="1:17" ht="12.75" customHeight="1" outlineLevel="2">
      <c r="A11" s="13">
        <v>5</v>
      </c>
      <c r="B11" s="14"/>
      <c r="C11" s="15"/>
      <c r="D11" s="50" t="s">
        <v>14</v>
      </c>
      <c r="E11" s="50"/>
      <c r="F11" s="50"/>
      <c r="G11" s="50"/>
      <c r="H11" s="16">
        <v>1432336200</v>
      </c>
      <c r="I11" s="16">
        <v>711735067.43</v>
      </c>
      <c r="J11" s="17">
        <v>49.69</v>
      </c>
      <c r="K11"/>
      <c r="L11"/>
      <c r="M11"/>
      <c r="N11"/>
      <c r="O11"/>
      <c r="P11"/>
      <c r="Q11"/>
    </row>
    <row r="12" spans="1:17" ht="12.75" customHeight="1" outlineLevel="2">
      <c r="A12" s="13">
        <v>6</v>
      </c>
      <c r="B12" s="14"/>
      <c r="C12" s="15"/>
      <c r="D12" s="50" t="s">
        <v>15</v>
      </c>
      <c r="E12" s="50"/>
      <c r="F12" s="50"/>
      <c r="G12" s="50"/>
      <c r="H12" s="16">
        <v>255214800</v>
      </c>
      <c r="I12" s="16">
        <v>171915246.38</v>
      </c>
      <c r="J12" s="17">
        <v>67.36</v>
      </c>
      <c r="K12"/>
      <c r="L12"/>
      <c r="M12"/>
      <c r="N12"/>
      <c r="O12"/>
      <c r="P12"/>
      <c r="Q12"/>
    </row>
    <row r="13" spans="1:17" ht="12.75" customHeight="1" outlineLevel="2">
      <c r="A13" s="13">
        <v>7</v>
      </c>
      <c r="B13" s="14"/>
      <c r="C13" s="15"/>
      <c r="D13" s="50" t="s">
        <v>16</v>
      </c>
      <c r="E13" s="50"/>
      <c r="F13" s="50"/>
      <c r="G13" s="50"/>
      <c r="H13" s="16">
        <v>37627700</v>
      </c>
      <c r="I13" s="16">
        <v>18813652.13</v>
      </c>
      <c r="J13" s="17">
        <v>50</v>
      </c>
      <c r="K13"/>
      <c r="L13"/>
      <c r="M13"/>
      <c r="N13"/>
      <c r="O13"/>
      <c r="P13"/>
      <c r="Q13"/>
    </row>
    <row r="14" spans="1:17" ht="12.75" customHeight="1" outlineLevel="2">
      <c r="A14" s="13">
        <v>8</v>
      </c>
      <c r="B14" s="14"/>
      <c r="C14" s="15"/>
      <c r="D14" s="50" t="s">
        <v>17</v>
      </c>
      <c r="E14" s="50"/>
      <c r="F14" s="50"/>
      <c r="G14" s="50"/>
      <c r="H14" s="16">
        <v>960218700</v>
      </c>
      <c r="I14" s="16">
        <v>480089641.71</v>
      </c>
      <c r="J14" s="17">
        <v>50</v>
      </c>
      <c r="K14"/>
      <c r="L14"/>
      <c r="M14"/>
      <c r="N14"/>
      <c r="O14"/>
      <c r="P14"/>
      <c r="Q14"/>
    </row>
    <row r="15" spans="1:17" ht="12.75" customHeight="1" outlineLevel="2">
      <c r="A15" s="13">
        <v>9</v>
      </c>
      <c r="B15" s="14"/>
      <c r="C15" s="15"/>
      <c r="D15" s="50" t="s">
        <v>18</v>
      </c>
      <c r="E15" s="50"/>
      <c r="F15" s="50"/>
      <c r="G15" s="50"/>
      <c r="H15" s="16">
        <v>223637800</v>
      </c>
      <c r="I15" s="16">
        <v>172994912.54</v>
      </c>
      <c r="J15" s="17">
        <v>77.35</v>
      </c>
      <c r="K15"/>
      <c r="L15"/>
      <c r="M15"/>
      <c r="N15"/>
      <c r="O15"/>
      <c r="P15"/>
      <c r="Q15"/>
    </row>
    <row r="16" spans="1:17" ht="12.75" customHeight="1" outlineLevel="2">
      <c r="A16" s="13">
        <v>10</v>
      </c>
      <c r="B16" s="14"/>
      <c r="C16" s="15"/>
      <c r="D16" s="50" t="s">
        <v>19</v>
      </c>
      <c r="E16" s="50"/>
      <c r="F16" s="50"/>
      <c r="G16" s="50"/>
      <c r="H16" s="16">
        <v>1089835900</v>
      </c>
      <c r="I16" s="16">
        <v>544912512.8</v>
      </c>
      <c r="J16" s="17">
        <v>50</v>
      </c>
      <c r="K16"/>
      <c r="L16"/>
      <c r="M16"/>
      <c r="N16"/>
      <c r="O16"/>
      <c r="P16"/>
      <c r="Q16"/>
    </row>
    <row r="17" spans="1:17" ht="12.75" customHeight="1" outlineLevel="2">
      <c r="A17" s="13">
        <v>11</v>
      </c>
      <c r="B17" s="14"/>
      <c r="C17" s="15"/>
      <c r="D17" s="50" t="s">
        <v>20</v>
      </c>
      <c r="E17" s="50"/>
      <c r="F17" s="50"/>
      <c r="G17" s="50"/>
      <c r="H17" s="16">
        <v>158993500</v>
      </c>
      <c r="I17" s="16">
        <v>79392962.63</v>
      </c>
      <c r="J17" s="17">
        <v>49.93</v>
      </c>
      <c r="K17"/>
      <c r="L17"/>
      <c r="M17"/>
      <c r="N17"/>
      <c r="O17"/>
      <c r="P17"/>
      <c r="Q17"/>
    </row>
    <row r="18" spans="1:17" ht="12.75" customHeight="1" outlineLevel="2">
      <c r="A18" s="13">
        <v>12</v>
      </c>
      <c r="B18" s="14"/>
      <c r="C18" s="15"/>
      <c r="D18" s="50" t="s">
        <v>21</v>
      </c>
      <c r="E18" s="50"/>
      <c r="F18" s="50"/>
      <c r="G18" s="50"/>
      <c r="H18" s="16">
        <v>769347800</v>
      </c>
      <c r="I18" s="16">
        <v>384673899.99</v>
      </c>
      <c r="J18" s="17">
        <v>50</v>
      </c>
      <c r="K18"/>
      <c r="L18"/>
      <c r="M18"/>
      <c r="N18"/>
      <c r="O18"/>
      <c r="P18"/>
      <c r="Q18"/>
    </row>
    <row r="19" spans="1:17" ht="12.75" customHeight="1" outlineLevel="2">
      <c r="A19" s="13">
        <v>13</v>
      </c>
      <c r="B19" s="14"/>
      <c r="C19" s="15"/>
      <c r="D19" s="50" t="s">
        <v>22</v>
      </c>
      <c r="E19" s="50"/>
      <c r="F19" s="50"/>
      <c r="G19" s="50"/>
      <c r="H19" s="16">
        <v>92145300</v>
      </c>
      <c r="I19" s="16">
        <v>46046105.32</v>
      </c>
      <c r="J19" s="17">
        <v>49.97</v>
      </c>
      <c r="K19"/>
      <c r="L19"/>
      <c r="M19"/>
      <c r="N19"/>
      <c r="O19"/>
      <c r="P19"/>
      <c r="Q19"/>
    </row>
    <row r="20" spans="1:17" ht="97.5" customHeight="1" outlineLevel="1">
      <c r="A20" s="9" t="s">
        <v>23</v>
      </c>
      <c r="B20" s="10"/>
      <c r="C20" s="49" t="s">
        <v>24</v>
      </c>
      <c r="D20" s="49"/>
      <c r="E20" s="49"/>
      <c r="F20" s="49"/>
      <c r="G20" s="49"/>
      <c r="H20" s="11">
        <v>1793727600</v>
      </c>
      <c r="I20" s="11">
        <v>828698796.41</v>
      </c>
      <c r="J20" s="12">
        <v>46.2</v>
      </c>
      <c r="K20"/>
      <c r="L20"/>
      <c r="M20"/>
      <c r="N20"/>
      <c r="O20"/>
      <c r="P20"/>
      <c r="Q20"/>
    </row>
    <row r="21" spans="1:17" ht="12.75" customHeight="1" outlineLevel="2">
      <c r="A21" s="13">
        <v>1</v>
      </c>
      <c r="B21" s="14"/>
      <c r="C21" s="15"/>
      <c r="D21" s="50" t="s">
        <v>25</v>
      </c>
      <c r="E21" s="50"/>
      <c r="F21" s="50"/>
      <c r="G21" s="50"/>
      <c r="H21" s="16">
        <v>40547900</v>
      </c>
      <c r="I21" s="16">
        <v>12643843.68</v>
      </c>
      <c r="J21" s="17">
        <v>31.18</v>
      </c>
      <c r="K21"/>
      <c r="L21"/>
      <c r="M21"/>
      <c r="N21"/>
      <c r="O21"/>
      <c r="P21"/>
      <c r="Q21"/>
    </row>
    <row r="22" spans="1:17" ht="12.75" customHeight="1" outlineLevel="2">
      <c r="A22" s="13">
        <v>2</v>
      </c>
      <c r="B22" s="14"/>
      <c r="C22" s="15"/>
      <c r="D22" s="50" t="s">
        <v>26</v>
      </c>
      <c r="E22" s="50"/>
      <c r="F22" s="50"/>
      <c r="G22" s="50"/>
      <c r="H22" s="16">
        <v>61800100</v>
      </c>
      <c r="I22" s="16">
        <v>21837638.64</v>
      </c>
      <c r="J22" s="17">
        <v>35.34</v>
      </c>
      <c r="K22"/>
      <c r="L22"/>
      <c r="M22"/>
      <c r="N22"/>
      <c r="O22"/>
      <c r="P22"/>
      <c r="Q22"/>
    </row>
    <row r="23" spans="1:17" ht="12.75" customHeight="1" outlineLevel="2">
      <c r="A23" s="13">
        <v>3</v>
      </c>
      <c r="B23" s="14"/>
      <c r="C23" s="15"/>
      <c r="D23" s="50" t="s">
        <v>27</v>
      </c>
      <c r="E23" s="50"/>
      <c r="F23" s="50"/>
      <c r="G23" s="50"/>
      <c r="H23" s="16">
        <v>1005922100</v>
      </c>
      <c r="I23" s="16">
        <v>676168152.26</v>
      </c>
      <c r="J23" s="17">
        <v>67.22</v>
      </c>
      <c r="K23"/>
      <c r="L23"/>
      <c r="M23"/>
      <c r="N23"/>
      <c r="O23"/>
      <c r="P23"/>
      <c r="Q23"/>
    </row>
    <row r="24" spans="1:17" ht="12.75" customHeight="1" outlineLevel="2">
      <c r="A24" s="13">
        <v>4</v>
      </c>
      <c r="B24" s="14"/>
      <c r="C24" s="15"/>
      <c r="D24" s="50" t="s">
        <v>28</v>
      </c>
      <c r="E24" s="50"/>
      <c r="F24" s="50"/>
      <c r="G24" s="50"/>
      <c r="H24" s="16">
        <v>42061500</v>
      </c>
      <c r="I24" s="16">
        <v>8082252.5</v>
      </c>
      <c r="J24" s="17">
        <v>19.22</v>
      </c>
      <c r="K24"/>
      <c r="L24"/>
      <c r="M24"/>
      <c r="N24"/>
      <c r="O24"/>
      <c r="P24"/>
      <c r="Q24"/>
    </row>
    <row r="25" spans="1:17" ht="12.75" customHeight="1" outlineLevel="2">
      <c r="A25" s="13">
        <v>5</v>
      </c>
      <c r="B25" s="14"/>
      <c r="C25" s="15"/>
      <c r="D25" s="50" t="s">
        <v>14</v>
      </c>
      <c r="E25" s="50"/>
      <c r="F25" s="50"/>
      <c r="G25" s="50"/>
      <c r="H25" s="16">
        <v>310016700</v>
      </c>
      <c r="I25" s="16">
        <v>9297423.73</v>
      </c>
      <c r="J25" s="17">
        <v>3</v>
      </c>
      <c r="K25"/>
      <c r="L25"/>
      <c r="M25"/>
      <c r="N25"/>
      <c r="O25"/>
      <c r="P25"/>
      <c r="Q25"/>
    </row>
    <row r="26" spans="1:17" ht="12.75" customHeight="1" outlineLevel="2">
      <c r="A26" s="13">
        <v>6</v>
      </c>
      <c r="B26" s="14"/>
      <c r="C26" s="15"/>
      <c r="D26" s="50" t="s">
        <v>29</v>
      </c>
      <c r="E26" s="50"/>
      <c r="F26" s="50"/>
      <c r="G26" s="50"/>
      <c r="H26" s="16">
        <v>20179500</v>
      </c>
      <c r="I26" s="16">
        <v>14885313.98</v>
      </c>
      <c r="J26" s="17">
        <v>73.76</v>
      </c>
      <c r="K26"/>
      <c r="L26"/>
      <c r="M26"/>
      <c r="N26"/>
      <c r="O26"/>
      <c r="P26"/>
      <c r="Q26"/>
    </row>
    <row r="27" spans="1:17" ht="12.75" customHeight="1" outlineLevel="2">
      <c r="A27" s="13">
        <v>7</v>
      </c>
      <c r="B27" s="14"/>
      <c r="C27" s="15"/>
      <c r="D27" s="50" t="s">
        <v>30</v>
      </c>
      <c r="E27" s="50"/>
      <c r="F27" s="50"/>
      <c r="G27" s="50"/>
      <c r="H27" s="16">
        <v>19646700</v>
      </c>
      <c r="I27" s="16">
        <v>9823440</v>
      </c>
      <c r="J27" s="17">
        <v>50</v>
      </c>
      <c r="K27"/>
      <c r="L27"/>
      <c r="M27"/>
      <c r="N27"/>
      <c r="O27"/>
      <c r="P27"/>
      <c r="Q27"/>
    </row>
    <row r="28" spans="1:17" ht="12.75" customHeight="1" outlineLevel="2">
      <c r="A28" s="13">
        <v>8</v>
      </c>
      <c r="B28" s="14"/>
      <c r="C28" s="15"/>
      <c r="D28" s="50" t="s">
        <v>31</v>
      </c>
      <c r="E28" s="50"/>
      <c r="F28" s="50"/>
      <c r="G28" s="50"/>
      <c r="H28" s="16">
        <v>119586900</v>
      </c>
      <c r="I28" s="16">
        <v>13180790.27</v>
      </c>
      <c r="J28" s="17">
        <v>11.02</v>
      </c>
      <c r="K28"/>
      <c r="L28"/>
      <c r="M28"/>
      <c r="N28"/>
      <c r="O28"/>
      <c r="P28"/>
      <c r="Q28"/>
    </row>
    <row r="29" spans="1:17" ht="12.75" customHeight="1" outlineLevel="2">
      <c r="A29" s="13">
        <v>9</v>
      </c>
      <c r="B29" s="14"/>
      <c r="C29" s="15"/>
      <c r="D29" s="50" t="s">
        <v>32</v>
      </c>
      <c r="E29" s="50"/>
      <c r="F29" s="50"/>
      <c r="G29" s="50"/>
      <c r="H29" s="16">
        <v>46838000</v>
      </c>
      <c r="I29" s="16">
        <v>12380929.1</v>
      </c>
      <c r="J29" s="17">
        <v>26.43</v>
      </c>
      <c r="K29"/>
      <c r="L29"/>
      <c r="M29"/>
      <c r="N29"/>
      <c r="O29"/>
      <c r="P29"/>
      <c r="Q29"/>
    </row>
    <row r="30" spans="1:17" ht="12.75" customHeight="1" outlineLevel="2">
      <c r="A30" s="13">
        <v>10</v>
      </c>
      <c r="B30" s="14"/>
      <c r="C30" s="15"/>
      <c r="D30" s="50" t="s">
        <v>33</v>
      </c>
      <c r="E30" s="50"/>
      <c r="F30" s="50"/>
      <c r="G30" s="50"/>
      <c r="H30" s="16">
        <v>83539900</v>
      </c>
      <c r="I30" s="16">
        <v>31439978.35</v>
      </c>
      <c r="J30" s="17">
        <v>37.63</v>
      </c>
      <c r="K30"/>
      <c r="L30"/>
      <c r="M30"/>
      <c r="N30"/>
      <c r="O30"/>
      <c r="P30"/>
      <c r="Q30"/>
    </row>
    <row r="31" spans="1:17" ht="12.75" customHeight="1" outlineLevel="2">
      <c r="A31" s="13">
        <v>11</v>
      </c>
      <c r="B31" s="14"/>
      <c r="C31" s="15"/>
      <c r="D31" s="50" t="s">
        <v>34</v>
      </c>
      <c r="E31" s="50"/>
      <c r="F31" s="50"/>
      <c r="G31" s="50"/>
      <c r="H31" s="16">
        <v>43588300</v>
      </c>
      <c r="I31" s="16">
        <v>18959033.9</v>
      </c>
      <c r="J31" s="17">
        <v>43.5</v>
      </c>
      <c r="K31"/>
      <c r="L31"/>
      <c r="M31"/>
      <c r="N31"/>
      <c r="O31"/>
      <c r="P31"/>
      <c r="Q31"/>
    </row>
    <row r="32" spans="1:17" ht="61.5" customHeight="1" outlineLevel="1">
      <c r="A32" s="9" t="s">
        <v>35</v>
      </c>
      <c r="B32" s="10"/>
      <c r="C32" s="49" t="s">
        <v>36</v>
      </c>
      <c r="D32" s="49"/>
      <c r="E32" s="49"/>
      <c r="F32" s="49"/>
      <c r="G32" s="49"/>
      <c r="H32" s="11">
        <v>103600134800</v>
      </c>
      <c r="I32" s="11">
        <v>54818245259.259995</v>
      </c>
      <c r="J32" s="12">
        <v>52.91</v>
      </c>
      <c r="K32"/>
      <c r="L32"/>
      <c r="M32"/>
      <c r="N32"/>
      <c r="O32"/>
      <c r="P32"/>
      <c r="Q32"/>
    </row>
    <row r="33" spans="1:17" ht="12.75" customHeight="1" outlineLevel="2">
      <c r="A33" s="13">
        <v>2</v>
      </c>
      <c r="B33" s="14"/>
      <c r="C33" s="15"/>
      <c r="D33" s="50" t="s">
        <v>37</v>
      </c>
      <c r="E33" s="50"/>
      <c r="F33" s="50"/>
      <c r="G33" s="50"/>
      <c r="H33" s="16">
        <v>1272842900</v>
      </c>
      <c r="I33" s="16">
        <v>635879629.1</v>
      </c>
      <c r="J33" s="17">
        <v>49.96</v>
      </c>
      <c r="K33"/>
      <c r="L33"/>
      <c r="M33"/>
      <c r="N33"/>
      <c r="O33"/>
      <c r="P33"/>
      <c r="Q33"/>
    </row>
    <row r="34" spans="1:17" ht="12.75" customHeight="1" outlineLevel="2">
      <c r="A34" s="13">
        <v>3</v>
      </c>
      <c r="B34" s="14"/>
      <c r="C34" s="15"/>
      <c r="D34" s="50" t="s">
        <v>38</v>
      </c>
      <c r="E34" s="50"/>
      <c r="F34" s="50"/>
      <c r="G34" s="50"/>
      <c r="H34" s="16">
        <v>741280600</v>
      </c>
      <c r="I34" s="16">
        <v>376160033.71</v>
      </c>
      <c r="J34" s="17">
        <v>50.74</v>
      </c>
      <c r="K34"/>
      <c r="L34"/>
      <c r="M34"/>
      <c r="N34"/>
      <c r="O34"/>
      <c r="P34"/>
      <c r="Q34"/>
    </row>
    <row r="35" spans="1:17" ht="12.75" customHeight="1" outlineLevel="2">
      <c r="A35" s="13">
        <v>4</v>
      </c>
      <c r="B35" s="14"/>
      <c r="C35" s="15"/>
      <c r="D35" s="50" t="s">
        <v>10</v>
      </c>
      <c r="E35" s="50"/>
      <c r="F35" s="50"/>
      <c r="G35" s="50"/>
      <c r="H35" s="16">
        <v>823828400</v>
      </c>
      <c r="I35" s="16">
        <v>556121841.39</v>
      </c>
      <c r="J35" s="17">
        <v>67.5</v>
      </c>
      <c r="K35"/>
      <c r="L35"/>
      <c r="M35"/>
      <c r="N35"/>
      <c r="O35"/>
      <c r="P35"/>
      <c r="Q35"/>
    </row>
    <row r="36" spans="1:17" ht="12.75" customHeight="1" outlineLevel="2">
      <c r="A36" s="13">
        <v>5</v>
      </c>
      <c r="B36" s="14"/>
      <c r="C36" s="15"/>
      <c r="D36" s="50" t="s">
        <v>39</v>
      </c>
      <c r="E36" s="50"/>
      <c r="F36" s="50"/>
      <c r="G36" s="50"/>
      <c r="H36" s="16">
        <v>436376600</v>
      </c>
      <c r="I36" s="16">
        <v>218123003.36</v>
      </c>
      <c r="J36" s="17">
        <v>49.99</v>
      </c>
      <c r="K36"/>
      <c r="L36"/>
      <c r="M36"/>
      <c r="N36"/>
      <c r="O36"/>
      <c r="P36"/>
      <c r="Q36"/>
    </row>
    <row r="37" spans="1:17" ht="12.75" customHeight="1" outlineLevel="2">
      <c r="A37" s="13">
        <v>6</v>
      </c>
      <c r="B37" s="14"/>
      <c r="C37" s="15"/>
      <c r="D37" s="50" t="s">
        <v>40</v>
      </c>
      <c r="E37" s="50"/>
      <c r="F37" s="50"/>
      <c r="G37" s="50"/>
      <c r="H37" s="16">
        <v>1975262000</v>
      </c>
      <c r="I37" s="16">
        <v>823151900</v>
      </c>
      <c r="J37" s="17">
        <v>41.67</v>
      </c>
      <c r="K37"/>
      <c r="L37"/>
      <c r="M37"/>
      <c r="N37"/>
      <c r="O37"/>
      <c r="P37"/>
      <c r="Q37"/>
    </row>
    <row r="38" spans="1:17" ht="12.75" customHeight="1" outlineLevel="2">
      <c r="A38" s="13">
        <v>7</v>
      </c>
      <c r="B38" s="14"/>
      <c r="C38" s="15"/>
      <c r="D38" s="50" t="s">
        <v>25</v>
      </c>
      <c r="E38" s="50"/>
      <c r="F38" s="50"/>
      <c r="G38" s="50"/>
      <c r="H38" s="16">
        <v>959599100</v>
      </c>
      <c r="I38" s="16">
        <v>384529323.62</v>
      </c>
      <c r="J38" s="17">
        <v>40.07</v>
      </c>
      <c r="K38"/>
      <c r="L38"/>
      <c r="M38"/>
      <c r="N38"/>
      <c r="O38"/>
      <c r="P38"/>
      <c r="Q38"/>
    </row>
    <row r="39" spans="1:17" ht="12.75" customHeight="1" outlineLevel="2">
      <c r="A39" s="13">
        <v>8</v>
      </c>
      <c r="B39" s="14"/>
      <c r="C39" s="15"/>
      <c r="D39" s="50" t="s">
        <v>41</v>
      </c>
      <c r="E39" s="50"/>
      <c r="F39" s="50"/>
      <c r="G39" s="50"/>
      <c r="H39" s="16">
        <v>1410174000</v>
      </c>
      <c r="I39" s="16">
        <v>667022677.71</v>
      </c>
      <c r="J39" s="17">
        <v>47.3</v>
      </c>
      <c r="K39"/>
      <c r="L39"/>
      <c r="M39"/>
      <c r="N39"/>
      <c r="O39"/>
      <c r="P39"/>
      <c r="Q39"/>
    </row>
    <row r="40" spans="1:17" ht="12.75" customHeight="1" outlineLevel="2">
      <c r="A40" s="13">
        <v>9</v>
      </c>
      <c r="B40" s="14"/>
      <c r="C40" s="15"/>
      <c r="D40" s="50" t="s">
        <v>42</v>
      </c>
      <c r="E40" s="50"/>
      <c r="F40" s="50"/>
      <c r="G40" s="50"/>
      <c r="H40" s="16">
        <v>1658656700</v>
      </c>
      <c r="I40" s="16">
        <v>626788129.12</v>
      </c>
      <c r="J40" s="17">
        <v>37.79</v>
      </c>
      <c r="K40"/>
      <c r="L40"/>
      <c r="M40"/>
      <c r="N40"/>
      <c r="O40"/>
      <c r="P40"/>
      <c r="Q40"/>
    </row>
    <row r="41" spans="1:17" ht="12.75" customHeight="1" outlineLevel="2">
      <c r="A41" s="13">
        <v>10</v>
      </c>
      <c r="B41" s="14"/>
      <c r="C41" s="15"/>
      <c r="D41" s="50" t="s">
        <v>43</v>
      </c>
      <c r="E41" s="50"/>
      <c r="F41" s="50"/>
      <c r="G41" s="50"/>
      <c r="H41" s="16">
        <v>761359600</v>
      </c>
      <c r="I41" s="16">
        <v>545384316.36</v>
      </c>
      <c r="J41" s="17">
        <v>71.63</v>
      </c>
      <c r="K41"/>
      <c r="L41"/>
      <c r="M41"/>
      <c r="N41"/>
      <c r="O41"/>
      <c r="P41"/>
      <c r="Q41"/>
    </row>
    <row r="42" spans="1:17" ht="12.75" customHeight="1" outlineLevel="2">
      <c r="A42" s="13">
        <v>11</v>
      </c>
      <c r="B42" s="14"/>
      <c r="C42" s="15"/>
      <c r="D42" s="50" t="s">
        <v>26</v>
      </c>
      <c r="E42" s="50"/>
      <c r="F42" s="50"/>
      <c r="G42" s="50"/>
      <c r="H42" s="16">
        <v>1882594000</v>
      </c>
      <c r="I42" s="16">
        <v>902533765.15</v>
      </c>
      <c r="J42" s="17">
        <v>47.94</v>
      </c>
      <c r="K42"/>
      <c r="L42"/>
      <c r="M42"/>
      <c r="N42"/>
      <c r="O42"/>
      <c r="P42"/>
      <c r="Q42"/>
    </row>
    <row r="43" spans="1:17" ht="12.75" customHeight="1" outlineLevel="2">
      <c r="A43" s="13">
        <v>12</v>
      </c>
      <c r="B43" s="14"/>
      <c r="C43" s="15"/>
      <c r="D43" s="50" t="s">
        <v>44</v>
      </c>
      <c r="E43" s="50"/>
      <c r="F43" s="50"/>
      <c r="G43" s="50"/>
      <c r="H43" s="16">
        <v>5984600</v>
      </c>
      <c r="I43" s="16">
        <v>2992800</v>
      </c>
      <c r="J43" s="18"/>
      <c r="K43"/>
      <c r="L43"/>
      <c r="M43"/>
      <c r="N43"/>
      <c r="O43"/>
      <c r="P43"/>
      <c r="Q43"/>
    </row>
    <row r="44" spans="1:17" ht="12.75" customHeight="1" outlineLevel="2">
      <c r="A44" s="13">
        <v>13</v>
      </c>
      <c r="B44" s="14"/>
      <c r="C44" s="15"/>
      <c r="D44" s="50" t="s">
        <v>27</v>
      </c>
      <c r="E44" s="50"/>
      <c r="F44" s="50"/>
      <c r="G44" s="50"/>
      <c r="H44" s="16">
        <v>10802938700</v>
      </c>
      <c r="I44" s="16">
        <v>7721902983.620001</v>
      </c>
      <c r="J44" s="17">
        <v>71.48</v>
      </c>
      <c r="K44"/>
      <c r="L44"/>
      <c r="M44"/>
      <c r="N44"/>
      <c r="O44"/>
      <c r="P44"/>
      <c r="Q44"/>
    </row>
    <row r="45" spans="1:17" ht="12.75" customHeight="1" outlineLevel="2">
      <c r="A45" s="13">
        <v>14</v>
      </c>
      <c r="B45" s="14"/>
      <c r="C45" s="15"/>
      <c r="D45" s="50" t="s">
        <v>45</v>
      </c>
      <c r="E45" s="50"/>
      <c r="F45" s="50"/>
      <c r="G45" s="50"/>
      <c r="H45" s="16">
        <v>5853823000</v>
      </c>
      <c r="I45" s="16">
        <v>4083795686.48</v>
      </c>
      <c r="J45" s="17">
        <v>69.76</v>
      </c>
      <c r="K45"/>
      <c r="L45"/>
      <c r="M45"/>
      <c r="N45"/>
      <c r="O45"/>
      <c r="P45"/>
      <c r="Q45"/>
    </row>
    <row r="46" spans="1:17" ht="12.75" customHeight="1" outlineLevel="2">
      <c r="A46" s="13">
        <v>15</v>
      </c>
      <c r="B46" s="14"/>
      <c r="C46" s="15"/>
      <c r="D46" s="50" t="s">
        <v>46</v>
      </c>
      <c r="E46" s="50"/>
      <c r="F46" s="50"/>
      <c r="G46" s="50"/>
      <c r="H46" s="16">
        <v>72804200</v>
      </c>
      <c r="I46" s="16">
        <v>38851213.92</v>
      </c>
      <c r="J46" s="17">
        <v>53.36</v>
      </c>
      <c r="K46"/>
      <c r="L46"/>
      <c r="M46"/>
      <c r="N46"/>
      <c r="O46"/>
      <c r="P46"/>
      <c r="Q46"/>
    </row>
    <row r="47" spans="1:17" ht="12.75" customHeight="1" outlineLevel="2">
      <c r="A47" s="13">
        <v>16</v>
      </c>
      <c r="B47" s="14"/>
      <c r="C47" s="15"/>
      <c r="D47" s="50" t="s">
        <v>11</v>
      </c>
      <c r="E47" s="50"/>
      <c r="F47" s="50"/>
      <c r="G47" s="50"/>
      <c r="H47" s="16">
        <v>126416200</v>
      </c>
      <c r="I47" s="16">
        <v>101596594.86</v>
      </c>
      <c r="J47" s="17">
        <v>80.37</v>
      </c>
      <c r="K47"/>
      <c r="L47"/>
      <c r="M47"/>
      <c r="N47"/>
      <c r="O47"/>
      <c r="P47"/>
      <c r="Q47"/>
    </row>
    <row r="48" spans="1:17" ht="12.75" customHeight="1" outlineLevel="2">
      <c r="A48" s="13">
        <v>17</v>
      </c>
      <c r="B48" s="14"/>
      <c r="C48" s="15"/>
      <c r="D48" s="50" t="s">
        <v>47</v>
      </c>
      <c r="E48" s="50"/>
      <c r="F48" s="50"/>
      <c r="G48" s="50"/>
      <c r="H48" s="16">
        <v>470251900</v>
      </c>
      <c r="I48" s="16">
        <v>254128958.15</v>
      </c>
      <c r="J48" s="17">
        <v>54.04</v>
      </c>
      <c r="K48"/>
      <c r="L48"/>
      <c r="M48"/>
      <c r="N48"/>
      <c r="O48"/>
      <c r="P48"/>
      <c r="Q48"/>
    </row>
    <row r="49" spans="1:17" ht="12.75" customHeight="1" outlineLevel="2">
      <c r="A49" s="13">
        <v>18</v>
      </c>
      <c r="B49" s="14"/>
      <c r="C49" s="15"/>
      <c r="D49" s="50" t="s">
        <v>48</v>
      </c>
      <c r="E49" s="50"/>
      <c r="F49" s="50"/>
      <c r="G49" s="50"/>
      <c r="H49" s="16">
        <v>830037200</v>
      </c>
      <c r="I49" s="16">
        <v>308044973.36</v>
      </c>
      <c r="J49" s="17">
        <v>37.11</v>
      </c>
      <c r="K49"/>
      <c r="L49"/>
      <c r="M49"/>
      <c r="N49"/>
      <c r="O49"/>
      <c r="P49"/>
      <c r="Q49"/>
    </row>
    <row r="50" spans="1:17" ht="12.75" customHeight="1" outlineLevel="2">
      <c r="A50" s="13">
        <v>19</v>
      </c>
      <c r="B50" s="14"/>
      <c r="C50" s="15"/>
      <c r="D50" s="50" t="s">
        <v>49</v>
      </c>
      <c r="E50" s="50"/>
      <c r="F50" s="50"/>
      <c r="G50" s="50"/>
      <c r="H50" s="16">
        <v>1177218900</v>
      </c>
      <c r="I50" s="16">
        <v>660020618.3</v>
      </c>
      <c r="J50" s="17">
        <v>56.07</v>
      </c>
      <c r="K50"/>
      <c r="L50"/>
      <c r="M50"/>
      <c r="N50"/>
      <c r="O50"/>
      <c r="P50"/>
      <c r="Q50"/>
    </row>
    <row r="51" spans="1:17" ht="24.75" customHeight="1" outlineLevel="2">
      <c r="A51" s="13">
        <v>20</v>
      </c>
      <c r="B51" s="14"/>
      <c r="C51" s="15"/>
      <c r="D51" s="50" t="s">
        <v>50</v>
      </c>
      <c r="E51" s="50"/>
      <c r="F51" s="50"/>
      <c r="G51" s="50"/>
      <c r="H51" s="16">
        <v>366057300</v>
      </c>
      <c r="I51" s="16">
        <v>210972434.89</v>
      </c>
      <c r="J51" s="17">
        <v>57.63</v>
      </c>
      <c r="K51"/>
      <c r="L51"/>
      <c r="M51"/>
      <c r="N51"/>
      <c r="O51"/>
      <c r="P51"/>
      <c r="Q51"/>
    </row>
    <row r="52" spans="1:17" ht="12.75" customHeight="1" outlineLevel="2">
      <c r="A52" s="13">
        <v>21</v>
      </c>
      <c r="B52" s="14"/>
      <c r="C52" s="15"/>
      <c r="D52" s="50" t="s">
        <v>51</v>
      </c>
      <c r="E52" s="50"/>
      <c r="F52" s="50"/>
      <c r="G52" s="50"/>
      <c r="H52" s="16">
        <v>490875400</v>
      </c>
      <c r="I52" s="16">
        <v>306976495.28</v>
      </c>
      <c r="J52" s="17">
        <v>62.54</v>
      </c>
      <c r="K52"/>
      <c r="L52"/>
      <c r="M52"/>
      <c r="N52"/>
      <c r="O52"/>
      <c r="P52"/>
      <c r="Q52"/>
    </row>
    <row r="53" spans="1:17" ht="12.75" customHeight="1" outlineLevel="2">
      <c r="A53" s="13">
        <v>22</v>
      </c>
      <c r="B53" s="14"/>
      <c r="C53" s="15"/>
      <c r="D53" s="50" t="s">
        <v>52</v>
      </c>
      <c r="E53" s="50"/>
      <c r="F53" s="50"/>
      <c r="G53" s="50"/>
      <c r="H53" s="16">
        <v>841931900</v>
      </c>
      <c r="I53" s="16">
        <v>390907871.41</v>
      </c>
      <c r="J53" s="17">
        <v>46.43</v>
      </c>
      <c r="K53"/>
      <c r="L53"/>
      <c r="M53"/>
      <c r="N53"/>
      <c r="O53"/>
      <c r="P53"/>
      <c r="Q53"/>
    </row>
    <row r="54" spans="1:17" ht="12.75" customHeight="1" outlineLevel="2">
      <c r="A54" s="13">
        <v>23</v>
      </c>
      <c r="B54" s="14"/>
      <c r="C54" s="15"/>
      <c r="D54" s="50" t="s">
        <v>12</v>
      </c>
      <c r="E54" s="50"/>
      <c r="F54" s="50"/>
      <c r="G54" s="50"/>
      <c r="H54" s="16">
        <v>279941200</v>
      </c>
      <c r="I54" s="16">
        <v>179674855.73</v>
      </c>
      <c r="J54" s="17">
        <v>64.18</v>
      </c>
      <c r="K54"/>
      <c r="L54"/>
      <c r="M54"/>
      <c r="N54"/>
      <c r="O54"/>
      <c r="P54"/>
      <c r="Q54"/>
    </row>
    <row r="55" spans="1:17" ht="24.75" customHeight="1" outlineLevel="2">
      <c r="A55" s="13">
        <v>24</v>
      </c>
      <c r="B55" s="14"/>
      <c r="C55" s="15"/>
      <c r="D55" s="50" t="s">
        <v>53</v>
      </c>
      <c r="E55" s="50"/>
      <c r="F55" s="50"/>
      <c r="G55" s="50"/>
      <c r="H55" s="16">
        <v>249214500</v>
      </c>
      <c r="I55" s="16">
        <v>186681728</v>
      </c>
      <c r="J55" s="17">
        <v>74.91</v>
      </c>
      <c r="K55"/>
      <c r="L55"/>
      <c r="M55"/>
      <c r="N55"/>
      <c r="O55"/>
      <c r="P55"/>
      <c r="Q55"/>
    </row>
    <row r="56" spans="1:17" ht="12.75" customHeight="1" outlineLevel="2">
      <c r="A56" s="13">
        <v>25</v>
      </c>
      <c r="B56" s="14"/>
      <c r="C56" s="15"/>
      <c r="D56" s="50" t="s">
        <v>54</v>
      </c>
      <c r="E56" s="50"/>
      <c r="F56" s="50"/>
      <c r="G56" s="50"/>
      <c r="H56" s="16">
        <v>1474027900</v>
      </c>
      <c r="I56" s="16">
        <v>573271285.93</v>
      </c>
      <c r="J56" s="17">
        <v>38.89</v>
      </c>
      <c r="K56"/>
      <c r="L56"/>
      <c r="M56"/>
      <c r="N56"/>
      <c r="O56"/>
      <c r="P56"/>
      <c r="Q56"/>
    </row>
    <row r="57" spans="1:17" ht="12.75" customHeight="1" outlineLevel="2">
      <c r="A57" s="13">
        <v>26</v>
      </c>
      <c r="B57" s="14"/>
      <c r="C57" s="15"/>
      <c r="D57" s="50" t="s">
        <v>55</v>
      </c>
      <c r="E57" s="50"/>
      <c r="F57" s="50"/>
      <c r="G57" s="50"/>
      <c r="H57" s="16">
        <v>1042797200</v>
      </c>
      <c r="I57" s="16">
        <v>363636795.85</v>
      </c>
      <c r="J57" s="17">
        <v>34.87</v>
      </c>
      <c r="K57"/>
      <c r="L57"/>
      <c r="M57"/>
      <c r="N57"/>
      <c r="O57"/>
      <c r="P57"/>
      <c r="Q57"/>
    </row>
    <row r="58" spans="1:17" ht="12.75" customHeight="1" outlineLevel="2">
      <c r="A58" s="13">
        <v>27</v>
      </c>
      <c r="B58" s="14"/>
      <c r="C58" s="15"/>
      <c r="D58" s="50" t="s">
        <v>56</v>
      </c>
      <c r="E58" s="50"/>
      <c r="F58" s="50"/>
      <c r="G58" s="50"/>
      <c r="H58" s="16">
        <v>624157700</v>
      </c>
      <c r="I58" s="16">
        <v>240489430.53</v>
      </c>
      <c r="J58" s="17">
        <v>38.53</v>
      </c>
      <c r="K58"/>
      <c r="L58"/>
      <c r="M58"/>
      <c r="N58"/>
      <c r="O58"/>
      <c r="P58"/>
      <c r="Q58"/>
    </row>
    <row r="59" spans="1:17" ht="12.75" customHeight="1" outlineLevel="2">
      <c r="A59" s="13">
        <v>28</v>
      </c>
      <c r="B59" s="14"/>
      <c r="C59" s="15"/>
      <c r="D59" s="50" t="s">
        <v>57</v>
      </c>
      <c r="E59" s="50"/>
      <c r="F59" s="50"/>
      <c r="G59" s="50"/>
      <c r="H59" s="16">
        <v>3279555300</v>
      </c>
      <c r="I59" s="16">
        <v>2145961527.88</v>
      </c>
      <c r="J59" s="17">
        <v>65.43</v>
      </c>
      <c r="K59"/>
      <c r="L59"/>
      <c r="M59"/>
      <c r="N59"/>
      <c r="O59"/>
      <c r="P59"/>
      <c r="Q59"/>
    </row>
    <row r="60" spans="1:17" ht="12.75" customHeight="1" outlineLevel="2">
      <c r="A60" s="13">
        <v>29</v>
      </c>
      <c r="B60" s="14"/>
      <c r="C60" s="15"/>
      <c r="D60" s="50" t="s">
        <v>58</v>
      </c>
      <c r="E60" s="50"/>
      <c r="F60" s="50"/>
      <c r="G60" s="50"/>
      <c r="H60" s="16">
        <v>1659459600</v>
      </c>
      <c r="I60" s="16">
        <v>1136774122.58</v>
      </c>
      <c r="J60" s="17">
        <v>68.5</v>
      </c>
      <c r="K60"/>
      <c r="L60"/>
      <c r="M60"/>
      <c r="N60"/>
      <c r="O60"/>
      <c r="P60"/>
      <c r="Q60"/>
    </row>
    <row r="61" spans="1:17" ht="12.75" customHeight="1" outlineLevel="2">
      <c r="A61" s="13">
        <v>30</v>
      </c>
      <c r="B61" s="14"/>
      <c r="C61" s="15"/>
      <c r="D61" s="50" t="s">
        <v>59</v>
      </c>
      <c r="E61" s="50"/>
      <c r="F61" s="50"/>
      <c r="G61" s="50"/>
      <c r="H61" s="16">
        <v>395053000</v>
      </c>
      <c r="I61" s="16">
        <v>217121699.81</v>
      </c>
      <c r="J61" s="17">
        <v>54.96</v>
      </c>
      <c r="K61"/>
      <c r="L61"/>
      <c r="M61"/>
      <c r="N61"/>
      <c r="O61"/>
      <c r="P61"/>
      <c r="Q61"/>
    </row>
    <row r="62" spans="1:17" ht="12.75" customHeight="1" outlineLevel="2">
      <c r="A62" s="13">
        <v>31</v>
      </c>
      <c r="B62" s="14"/>
      <c r="C62" s="15"/>
      <c r="D62" s="50" t="s">
        <v>28</v>
      </c>
      <c r="E62" s="50"/>
      <c r="F62" s="50"/>
      <c r="G62" s="50"/>
      <c r="H62" s="16">
        <v>932901000</v>
      </c>
      <c r="I62" s="16">
        <v>316233076.27</v>
      </c>
      <c r="J62" s="17">
        <v>33.9</v>
      </c>
      <c r="K62"/>
      <c r="L62"/>
      <c r="M62"/>
      <c r="N62"/>
      <c r="O62"/>
      <c r="P62"/>
      <c r="Q62"/>
    </row>
    <row r="63" spans="1:17" ht="12.75" customHeight="1" outlineLevel="2">
      <c r="A63" s="13">
        <v>32</v>
      </c>
      <c r="B63" s="14"/>
      <c r="C63" s="15"/>
      <c r="D63" s="50" t="s">
        <v>60</v>
      </c>
      <c r="E63" s="50"/>
      <c r="F63" s="50"/>
      <c r="G63" s="50"/>
      <c r="H63" s="16">
        <v>1599201000</v>
      </c>
      <c r="I63" s="16">
        <v>706643788.73</v>
      </c>
      <c r="J63" s="17">
        <v>44.19</v>
      </c>
      <c r="K63"/>
      <c r="L63"/>
      <c r="M63"/>
      <c r="N63"/>
      <c r="O63"/>
      <c r="P63"/>
      <c r="Q63"/>
    </row>
    <row r="64" spans="1:17" ht="12.75" customHeight="1" outlineLevel="2">
      <c r="A64" s="13">
        <v>33</v>
      </c>
      <c r="B64" s="14"/>
      <c r="C64" s="15"/>
      <c r="D64" s="50" t="s">
        <v>61</v>
      </c>
      <c r="E64" s="50"/>
      <c r="F64" s="50"/>
      <c r="G64" s="50"/>
      <c r="H64" s="16">
        <v>672354200</v>
      </c>
      <c r="I64" s="16">
        <v>402105796.7</v>
      </c>
      <c r="J64" s="17">
        <v>59.81</v>
      </c>
      <c r="K64"/>
      <c r="L64"/>
      <c r="M64"/>
      <c r="N64"/>
      <c r="O64"/>
      <c r="P64"/>
      <c r="Q64"/>
    </row>
    <row r="65" spans="1:17" ht="12.75" customHeight="1" outlineLevel="2">
      <c r="A65" s="13">
        <v>34</v>
      </c>
      <c r="B65" s="14"/>
      <c r="C65" s="15"/>
      <c r="D65" s="50" t="s">
        <v>13</v>
      </c>
      <c r="E65" s="50"/>
      <c r="F65" s="50"/>
      <c r="G65" s="50"/>
      <c r="H65" s="16">
        <v>83452500</v>
      </c>
      <c r="I65" s="16">
        <v>37836491.77</v>
      </c>
      <c r="J65" s="17">
        <v>45.34</v>
      </c>
      <c r="K65"/>
      <c r="L65"/>
      <c r="M65"/>
      <c r="N65"/>
      <c r="O65"/>
      <c r="P65"/>
      <c r="Q65"/>
    </row>
    <row r="66" spans="1:17" ht="12.75" customHeight="1" outlineLevel="2">
      <c r="A66" s="13">
        <v>35</v>
      </c>
      <c r="B66" s="14"/>
      <c r="C66" s="15"/>
      <c r="D66" s="50" t="s">
        <v>14</v>
      </c>
      <c r="E66" s="50"/>
      <c r="F66" s="50"/>
      <c r="G66" s="50"/>
      <c r="H66" s="16">
        <v>5962167800</v>
      </c>
      <c r="I66" s="16">
        <v>2438242519.03</v>
      </c>
      <c r="J66" s="17">
        <v>40.9</v>
      </c>
      <c r="K66"/>
      <c r="L66"/>
      <c r="M66"/>
      <c r="N66"/>
      <c r="O66"/>
      <c r="P66"/>
      <c r="Q66"/>
    </row>
    <row r="67" spans="1:17" ht="12.75" customHeight="1" outlineLevel="2">
      <c r="A67" s="13">
        <v>36</v>
      </c>
      <c r="B67" s="14"/>
      <c r="C67" s="15"/>
      <c r="D67" s="50" t="s">
        <v>15</v>
      </c>
      <c r="E67" s="50"/>
      <c r="F67" s="50"/>
      <c r="G67" s="50"/>
      <c r="H67" s="16">
        <v>536756200</v>
      </c>
      <c r="I67" s="16">
        <v>182009604.16</v>
      </c>
      <c r="J67" s="17">
        <v>33.91</v>
      </c>
      <c r="K67"/>
      <c r="L67"/>
      <c r="M67"/>
      <c r="N67"/>
      <c r="O67"/>
      <c r="P67"/>
      <c r="Q67"/>
    </row>
    <row r="68" spans="1:17" ht="12.75" customHeight="1" outlineLevel="2">
      <c r="A68" s="13">
        <v>37</v>
      </c>
      <c r="B68" s="14"/>
      <c r="C68" s="15"/>
      <c r="D68" s="50" t="s">
        <v>16</v>
      </c>
      <c r="E68" s="50"/>
      <c r="F68" s="50"/>
      <c r="G68" s="50"/>
      <c r="H68" s="16">
        <v>32717600</v>
      </c>
      <c r="I68" s="16">
        <v>23863754.64</v>
      </c>
      <c r="J68" s="17">
        <v>72.94</v>
      </c>
      <c r="K68"/>
      <c r="L68"/>
      <c r="M68"/>
      <c r="N68"/>
      <c r="O68"/>
      <c r="P68"/>
      <c r="Q68"/>
    </row>
    <row r="69" spans="1:17" ht="12.75" customHeight="1" outlineLevel="2">
      <c r="A69" s="13">
        <v>38</v>
      </c>
      <c r="B69" s="14"/>
      <c r="C69" s="15"/>
      <c r="D69" s="50" t="s">
        <v>62</v>
      </c>
      <c r="E69" s="50"/>
      <c r="F69" s="50"/>
      <c r="G69" s="50"/>
      <c r="H69" s="16">
        <v>3243294900</v>
      </c>
      <c r="I69" s="16">
        <v>1223138405.7900002</v>
      </c>
      <c r="J69" s="17">
        <v>37.71</v>
      </c>
      <c r="K69"/>
      <c r="L69"/>
      <c r="M69"/>
      <c r="N69"/>
      <c r="O69"/>
      <c r="P69"/>
      <c r="Q69"/>
    </row>
    <row r="70" spans="1:17" ht="12.75" customHeight="1" outlineLevel="2">
      <c r="A70" s="13">
        <v>39</v>
      </c>
      <c r="B70" s="14"/>
      <c r="C70" s="15"/>
      <c r="D70" s="50" t="s">
        <v>63</v>
      </c>
      <c r="E70" s="50"/>
      <c r="F70" s="50"/>
      <c r="G70" s="50"/>
      <c r="H70" s="16">
        <v>689458100</v>
      </c>
      <c r="I70" s="16">
        <v>251912616.07</v>
      </c>
      <c r="J70" s="17">
        <v>36.54</v>
      </c>
      <c r="K70"/>
      <c r="L70"/>
      <c r="M70"/>
      <c r="N70"/>
      <c r="O70"/>
      <c r="P70"/>
      <c r="Q70"/>
    </row>
    <row r="71" spans="1:17" ht="12.75" customHeight="1" outlineLevel="2">
      <c r="A71" s="13">
        <v>40</v>
      </c>
      <c r="B71" s="14"/>
      <c r="C71" s="15"/>
      <c r="D71" s="50" t="s">
        <v>64</v>
      </c>
      <c r="E71" s="50"/>
      <c r="F71" s="50"/>
      <c r="G71" s="50"/>
      <c r="H71" s="16">
        <v>1452494500</v>
      </c>
      <c r="I71" s="16">
        <v>493768522.23</v>
      </c>
      <c r="J71" s="17">
        <v>33.99</v>
      </c>
      <c r="K71"/>
      <c r="L71"/>
      <c r="M71"/>
      <c r="N71"/>
      <c r="O71"/>
      <c r="P71"/>
      <c r="Q71"/>
    </row>
    <row r="72" spans="1:17" ht="12.75" customHeight="1" outlineLevel="2">
      <c r="A72" s="13">
        <v>41</v>
      </c>
      <c r="B72" s="14"/>
      <c r="C72" s="15"/>
      <c r="D72" s="50" t="s">
        <v>65</v>
      </c>
      <c r="E72" s="50"/>
      <c r="F72" s="50"/>
      <c r="G72" s="50"/>
      <c r="H72" s="16">
        <v>1018313700</v>
      </c>
      <c r="I72" s="16">
        <v>537671287.13</v>
      </c>
      <c r="J72" s="17">
        <v>52.8</v>
      </c>
      <c r="K72"/>
      <c r="L72"/>
      <c r="M72"/>
      <c r="N72"/>
      <c r="O72"/>
      <c r="P72"/>
      <c r="Q72"/>
    </row>
    <row r="73" spans="1:17" ht="12.75" customHeight="1" outlineLevel="2">
      <c r="A73" s="13">
        <v>42</v>
      </c>
      <c r="B73" s="14"/>
      <c r="C73" s="15"/>
      <c r="D73" s="50" t="s">
        <v>66</v>
      </c>
      <c r="E73" s="50"/>
      <c r="F73" s="50"/>
      <c r="G73" s="50"/>
      <c r="H73" s="16">
        <v>1694639200</v>
      </c>
      <c r="I73" s="16">
        <v>689727486.78</v>
      </c>
      <c r="J73" s="17">
        <v>40.7</v>
      </c>
      <c r="K73"/>
      <c r="L73"/>
      <c r="M73"/>
      <c r="N73"/>
      <c r="O73"/>
      <c r="P73"/>
      <c r="Q73"/>
    </row>
    <row r="74" spans="1:17" ht="12.75" customHeight="1" outlineLevel="2">
      <c r="A74" s="13">
        <v>43</v>
      </c>
      <c r="B74" s="14"/>
      <c r="C74" s="15"/>
      <c r="D74" s="50" t="s">
        <v>29</v>
      </c>
      <c r="E74" s="50"/>
      <c r="F74" s="50"/>
      <c r="G74" s="50"/>
      <c r="H74" s="16">
        <v>758623300</v>
      </c>
      <c r="I74" s="16">
        <v>281285384.55</v>
      </c>
      <c r="J74" s="17">
        <v>37.08</v>
      </c>
      <c r="K74"/>
      <c r="L74"/>
      <c r="M74"/>
      <c r="N74"/>
      <c r="O74"/>
      <c r="P74"/>
      <c r="Q74"/>
    </row>
    <row r="75" spans="1:17" ht="12.75" customHeight="1" outlineLevel="2">
      <c r="A75" s="13">
        <v>44</v>
      </c>
      <c r="B75" s="14"/>
      <c r="C75" s="15"/>
      <c r="D75" s="50" t="s">
        <v>67</v>
      </c>
      <c r="E75" s="50"/>
      <c r="F75" s="50"/>
      <c r="G75" s="50"/>
      <c r="H75" s="16">
        <v>822881800</v>
      </c>
      <c r="I75" s="16">
        <v>604494539.91</v>
      </c>
      <c r="J75" s="17">
        <v>73.46</v>
      </c>
      <c r="K75"/>
      <c r="L75"/>
      <c r="M75"/>
      <c r="N75"/>
      <c r="O75"/>
      <c r="P75"/>
      <c r="Q75"/>
    </row>
    <row r="76" spans="1:17" ht="12.75" customHeight="1" outlineLevel="2">
      <c r="A76" s="13">
        <v>45</v>
      </c>
      <c r="B76" s="14"/>
      <c r="C76" s="15"/>
      <c r="D76" s="50" t="s">
        <v>68</v>
      </c>
      <c r="E76" s="50"/>
      <c r="F76" s="50"/>
      <c r="G76" s="50"/>
      <c r="H76" s="16">
        <v>1345693100</v>
      </c>
      <c r="I76" s="16">
        <v>700313865.5</v>
      </c>
      <c r="J76" s="17">
        <v>52.04</v>
      </c>
      <c r="K76"/>
      <c r="L76"/>
      <c r="M76"/>
      <c r="N76"/>
      <c r="O76"/>
      <c r="P76"/>
      <c r="Q76"/>
    </row>
    <row r="77" spans="1:17" ht="12.75" customHeight="1" outlineLevel="2">
      <c r="A77" s="13">
        <v>46</v>
      </c>
      <c r="B77" s="14"/>
      <c r="C77" s="15"/>
      <c r="D77" s="50" t="s">
        <v>17</v>
      </c>
      <c r="E77" s="50"/>
      <c r="F77" s="50"/>
      <c r="G77" s="50"/>
      <c r="H77" s="16">
        <v>1123380700</v>
      </c>
      <c r="I77" s="16">
        <v>393408646.7</v>
      </c>
      <c r="J77" s="17">
        <v>35.02</v>
      </c>
      <c r="K77"/>
      <c r="L77"/>
      <c r="M77"/>
      <c r="N77"/>
      <c r="O77"/>
      <c r="P77"/>
      <c r="Q77"/>
    </row>
    <row r="78" spans="1:17" ht="12.75" customHeight="1" outlineLevel="2">
      <c r="A78" s="13">
        <v>47</v>
      </c>
      <c r="B78" s="14"/>
      <c r="C78" s="15"/>
      <c r="D78" s="50" t="s">
        <v>69</v>
      </c>
      <c r="E78" s="50"/>
      <c r="F78" s="50"/>
      <c r="G78" s="50"/>
      <c r="H78" s="16">
        <v>472772600</v>
      </c>
      <c r="I78" s="16">
        <v>252503156.81</v>
      </c>
      <c r="J78" s="17">
        <v>53.41</v>
      </c>
      <c r="K78"/>
      <c r="L78"/>
      <c r="M78"/>
      <c r="N78"/>
      <c r="O78"/>
      <c r="P78"/>
      <c r="Q78"/>
    </row>
    <row r="79" spans="1:17" ht="12.75" customHeight="1" outlineLevel="2">
      <c r="A79" s="13">
        <v>48</v>
      </c>
      <c r="B79" s="14"/>
      <c r="C79" s="15"/>
      <c r="D79" s="50" t="s">
        <v>70</v>
      </c>
      <c r="E79" s="50"/>
      <c r="F79" s="50"/>
      <c r="G79" s="50"/>
      <c r="H79" s="16">
        <v>290068400</v>
      </c>
      <c r="I79" s="16">
        <v>122038405.26</v>
      </c>
      <c r="J79" s="17">
        <v>42.07</v>
      </c>
      <c r="K79"/>
      <c r="L79"/>
      <c r="M79"/>
      <c r="N79"/>
      <c r="O79"/>
      <c r="P79"/>
      <c r="Q79"/>
    </row>
    <row r="80" spans="1:17" ht="12.75" customHeight="1" outlineLevel="2">
      <c r="A80" s="13">
        <v>49</v>
      </c>
      <c r="B80" s="14"/>
      <c r="C80" s="15"/>
      <c r="D80" s="50" t="s">
        <v>71</v>
      </c>
      <c r="E80" s="50"/>
      <c r="F80" s="50"/>
      <c r="G80" s="50"/>
      <c r="H80" s="16">
        <v>158485100</v>
      </c>
      <c r="I80" s="16">
        <v>136034666.51</v>
      </c>
      <c r="J80" s="17">
        <v>85.83</v>
      </c>
      <c r="K80"/>
      <c r="L80"/>
      <c r="M80"/>
      <c r="N80"/>
      <c r="O80"/>
      <c r="P80"/>
      <c r="Q80"/>
    </row>
    <row r="81" spans="1:17" ht="12.75" customHeight="1" outlineLevel="2">
      <c r="A81" s="13">
        <v>50</v>
      </c>
      <c r="B81" s="14"/>
      <c r="C81" s="15"/>
      <c r="D81" s="50" t="s">
        <v>72</v>
      </c>
      <c r="E81" s="50"/>
      <c r="F81" s="50"/>
      <c r="G81" s="50"/>
      <c r="H81" s="16">
        <v>2169725700</v>
      </c>
      <c r="I81" s="16">
        <v>1501706074.2099998</v>
      </c>
      <c r="J81" s="17">
        <v>69.21</v>
      </c>
      <c r="K81"/>
      <c r="L81"/>
      <c r="M81"/>
      <c r="N81"/>
      <c r="O81"/>
      <c r="P81"/>
      <c r="Q81"/>
    </row>
    <row r="82" spans="1:17" ht="12.75" customHeight="1" outlineLevel="2">
      <c r="A82" s="13">
        <v>51</v>
      </c>
      <c r="B82" s="14"/>
      <c r="C82" s="15"/>
      <c r="D82" s="50" t="s">
        <v>73</v>
      </c>
      <c r="E82" s="50"/>
      <c r="F82" s="50"/>
      <c r="G82" s="50"/>
      <c r="H82" s="16">
        <v>635070700</v>
      </c>
      <c r="I82" s="16">
        <v>246880626.16</v>
      </c>
      <c r="J82" s="17">
        <v>38.87</v>
      </c>
      <c r="K82"/>
      <c r="L82"/>
      <c r="M82"/>
      <c r="N82"/>
      <c r="O82"/>
      <c r="P82"/>
      <c r="Q82"/>
    </row>
    <row r="83" spans="1:17" ht="12.75" customHeight="1" outlineLevel="2">
      <c r="A83" s="13">
        <v>52</v>
      </c>
      <c r="B83" s="14"/>
      <c r="C83" s="15"/>
      <c r="D83" s="50" t="s">
        <v>74</v>
      </c>
      <c r="E83" s="50"/>
      <c r="F83" s="50"/>
      <c r="G83" s="50"/>
      <c r="H83" s="16">
        <v>1123451000</v>
      </c>
      <c r="I83" s="16">
        <v>414879712.29</v>
      </c>
      <c r="J83" s="17">
        <v>36.93</v>
      </c>
      <c r="K83"/>
      <c r="L83"/>
      <c r="M83"/>
      <c r="N83"/>
      <c r="O83"/>
      <c r="P83"/>
      <c r="Q83"/>
    </row>
    <row r="84" spans="1:17" ht="12.75" customHeight="1" outlineLevel="2">
      <c r="A84" s="13">
        <v>53</v>
      </c>
      <c r="B84" s="14"/>
      <c r="C84" s="15"/>
      <c r="D84" s="50" t="s">
        <v>30</v>
      </c>
      <c r="E84" s="50"/>
      <c r="F84" s="50"/>
      <c r="G84" s="50"/>
      <c r="H84" s="16">
        <v>911217300</v>
      </c>
      <c r="I84" s="16">
        <v>782235000</v>
      </c>
      <c r="J84" s="17">
        <v>85.85</v>
      </c>
      <c r="K84"/>
      <c r="L84"/>
      <c r="M84"/>
      <c r="N84"/>
      <c r="O84"/>
      <c r="P84"/>
      <c r="Q84"/>
    </row>
    <row r="85" spans="1:17" ht="12.75" customHeight="1" outlineLevel="2">
      <c r="A85" s="13">
        <v>54</v>
      </c>
      <c r="B85" s="14"/>
      <c r="C85" s="15"/>
      <c r="D85" s="50" t="s">
        <v>75</v>
      </c>
      <c r="E85" s="50"/>
      <c r="F85" s="50"/>
      <c r="G85" s="50"/>
      <c r="H85" s="16">
        <v>123817700</v>
      </c>
      <c r="I85" s="16">
        <v>81541283.46</v>
      </c>
      <c r="J85" s="17">
        <v>65.86</v>
      </c>
      <c r="K85"/>
      <c r="L85"/>
      <c r="M85"/>
      <c r="N85"/>
      <c r="O85"/>
      <c r="P85"/>
      <c r="Q85"/>
    </row>
    <row r="86" spans="1:17" ht="12.75" customHeight="1" outlineLevel="2">
      <c r="A86" s="13">
        <v>55</v>
      </c>
      <c r="B86" s="14"/>
      <c r="C86" s="15"/>
      <c r="D86" s="50" t="s">
        <v>76</v>
      </c>
      <c r="E86" s="50"/>
      <c r="F86" s="50"/>
      <c r="G86" s="50"/>
      <c r="H86" s="16">
        <v>578874400</v>
      </c>
      <c r="I86" s="16">
        <v>420372255.93</v>
      </c>
      <c r="J86" s="17">
        <v>72.62</v>
      </c>
      <c r="K86"/>
      <c r="L86"/>
      <c r="M86"/>
      <c r="N86"/>
      <c r="O86"/>
      <c r="P86"/>
      <c r="Q86"/>
    </row>
    <row r="87" spans="1:17" ht="12.75" customHeight="1" outlineLevel="2">
      <c r="A87" s="13">
        <v>56</v>
      </c>
      <c r="B87" s="14"/>
      <c r="C87" s="15"/>
      <c r="D87" s="50" t="s">
        <v>18</v>
      </c>
      <c r="E87" s="50"/>
      <c r="F87" s="50"/>
      <c r="G87" s="50"/>
      <c r="H87" s="16">
        <v>610632200</v>
      </c>
      <c r="I87" s="16">
        <v>215740694.92</v>
      </c>
      <c r="J87" s="17">
        <v>35.33</v>
      </c>
      <c r="K87"/>
      <c r="L87"/>
      <c r="M87"/>
      <c r="N87"/>
      <c r="O87"/>
      <c r="P87"/>
      <c r="Q87"/>
    </row>
    <row r="88" spans="1:17" ht="12.75" customHeight="1" outlineLevel="2">
      <c r="A88" s="13">
        <v>57</v>
      </c>
      <c r="B88" s="14"/>
      <c r="C88" s="15"/>
      <c r="D88" s="50" t="s">
        <v>77</v>
      </c>
      <c r="E88" s="50"/>
      <c r="F88" s="50"/>
      <c r="G88" s="50"/>
      <c r="H88" s="16">
        <v>322525400</v>
      </c>
      <c r="I88" s="16">
        <v>251696821.7</v>
      </c>
      <c r="J88" s="17">
        <v>78.04</v>
      </c>
      <c r="K88"/>
      <c r="L88"/>
      <c r="M88"/>
      <c r="N88"/>
      <c r="O88"/>
      <c r="P88"/>
      <c r="Q88"/>
    </row>
    <row r="89" spans="1:17" ht="12.75" customHeight="1" outlineLevel="2">
      <c r="A89" s="13">
        <v>58</v>
      </c>
      <c r="B89" s="14"/>
      <c r="C89" s="15"/>
      <c r="D89" s="50" t="s">
        <v>78</v>
      </c>
      <c r="E89" s="50"/>
      <c r="F89" s="50"/>
      <c r="G89" s="50"/>
      <c r="H89" s="16">
        <v>433982400</v>
      </c>
      <c r="I89" s="16">
        <v>218606614.05</v>
      </c>
      <c r="J89" s="17">
        <v>50.37</v>
      </c>
      <c r="K89"/>
      <c r="L89"/>
      <c r="M89"/>
      <c r="N89"/>
      <c r="O89"/>
      <c r="P89"/>
      <c r="Q89"/>
    </row>
    <row r="90" spans="1:17" ht="12.75" customHeight="1" outlineLevel="2">
      <c r="A90" s="13">
        <v>59</v>
      </c>
      <c r="B90" s="14"/>
      <c r="C90" s="15"/>
      <c r="D90" s="50" t="s">
        <v>79</v>
      </c>
      <c r="E90" s="50"/>
      <c r="F90" s="50"/>
      <c r="G90" s="50"/>
      <c r="H90" s="16">
        <v>553810900</v>
      </c>
      <c r="I90" s="16">
        <v>237346694.88</v>
      </c>
      <c r="J90" s="17">
        <v>42.86</v>
      </c>
      <c r="K90"/>
      <c r="L90"/>
      <c r="M90"/>
      <c r="N90"/>
      <c r="O90"/>
      <c r="P90"/>
      <c r="Q90"/>
    </row>
    <row r="91" spans="1:17" ht="12.75" customHeight="1" outlineLevel="2">
      <c r="A91" s="13">
        <v>60</v>
      </c>
      <c r="B91" s="14"/>
      <c r="C91" s="15"/>
      <c r="D91" s="50" t="s">
        <v>19</v>
      </c>
      <c r="E91" s="50"/>
      <c r="F91" s="50"/>
      <c r="G91" s="50"/>
      <c r="H91" s="16">
        <v>762146400</v>
      </c>
      <c r="I91" s="16">
        <v>566559798.28</v>
      </c>
      <c r="J91" s="17">
        <v>74.34</v>
      </c>
      <c r="K91"/>
      <c r="L91"/>
      <c r="M91"/>
      <c r="N91"/>
      <c r="O91"/>
      <c r="P91"/>
      <c r="Q91"/>
    </row>
    <row r="92" spans="1:17" ht="24.75" customHeight="1" outlineLevel="2">
      <c r="A92" s="13">
        <v>61</v>
      </c>
      <c r="B92" s="14"/>
      <c r="C92" s="15"/>
      <c r="D92" s="50" t="s">
        <v>80</v>
      </c>
      <c r="E92" s="50"/>
      <c r="F92" s="50"/>
      <c r="G92" s="50"/>
      <c r="H92" s="16">
        <v>448780100</v>
      </c>
      <c r="I92" s="16">
        <v>203581953.36</v>
      </c>
      <c r="J92" s="17">
        <v>45.36</v>
      </c>
      <c r="K92"/>
      <c r="L92"/>
      <c r="M92"/>
      <c r="N92"/>
      <c r="O92"/>
      <c r="P92"/>
      <c r="Q92"/>
    </row>
    <row r="93" spans="1:17" ht="12.75" customHeight="1" outlineLevel="2">
      <c r="A93" s="13">
        <v>62</v>
      </c>
      <c r="B93" s="14"/>
      <c r="C93" s="15"/>
      <c r="D93" s="50" t="s">
        <v>81</v>
      </c>
      <c r="E93" s="50"/>
      <c r="F93" s="50"/>
      <c r="G93" s="50"/>
      <c r="H93" s="16">
        <v>3358886900</v>
      </c>
      <c r="I93" s="16">
        <v>1441918528.05</v>
      </c>
      <c r="J93" s="17">
        <v>42.93</v>
      </c>
      <c r="K93"/>
      <c r="L93"/>
      <c r="M93"/>
      <c r="N93"/>
      <c r="O93"/>
      <c r="P93"/>
      <c r="Q93"/>
    </row>
    <row r="94" spans="1:17" ht="12.75" customHeight="1" outlineLevel="2">
      <c r="A94" s="13">
        <v>63</v>
      </c>
      <c r="B94" s="14"/>
      <c r="C94" s="15"/>
      <c r="D94" s="50" t="s">
        <v>82</v>
      </c>
      <c r="E94" s="50"/>
      <c r="F94" s="50"/>
      <c r="G94" s="50"/>
      <c r="H94" s="16">
        <v>138344500</v>
      </c>
      <c r="I94" s="16">
        <v>86591630</v>
      </c>
      <c r="J94" s="17">
        <v>62.59</v>
      </c>
      <c r="K94"/>
      <c r="L94"/>
      <c r="M94"/>
      <c r="N94"/>
      <c r="O94"/>
      <c r="P94"/>
      <c r="Q94"/>
    </row>
    <row r="95" spans="1:17" ht="12.75" customHeight="1" outlineLevel="2">
      <c r="A95" s="13">
        <v>64</v>
      </c>
      <c r="B95" s="14"/>
      <c r="C95" s="15"/>
      <c r="D95" s="50" t="s">
        <v>83</v>
      </c>
      <c r="E95" s="50"/>
      <c r="F95" s="50"/>
      <c r="G95" s="50"/>
      <c r="H95" s="16">
        <v>238467500</v>
      </c>
      <c r="I95" s="16">
        <v>120228060</v>
      </c>
      <c r="J95" s="17">
        <v>50.42</v>
      </c>
      <c r="K95"/>
      <c r="L95"/>
      <c r="M95"/>
      <c r="N95"/>
      <c r="O95"/>
      <c r="P95"/>
      <c r="Q95"/>
    </row>
    <row r="96" spans="1:17" ht="12.75" customHeight="1" outlineLevel="2">
      <c r="A96" s="13">
        <v>65</v>
      </c>
      <c r="B96" s="14"/>
      <c r="C96" s="15"/>
      <c r="D96" s="50" t="s">
        <v>84</v>
      </c>
      <c r="E96" s="50"/>
      <c r="F96" s="50"/>
      <c r="G96" s="50"/>
      <c r="H96" s="16">
        <v>2682848100</v>
      </c>
      <c r="I96" s="16">
        <v>1910942236.36</v>
      </c>
      <c r="J96" s="17">
        <v>71.23</v>
      </c>
      <c r="K96"/>
      <c r="L96"/>
      <c r="M96"/>
      <c r="N96"/>
      <c r="O96"/>
      <c r="P96"/>
      <c r="Q96"/>
    </row>
    <row r="97" spans="1:17" ht="12.75" customHeight="1" outlineLevel="2">
      <c r="A97" s="13">
        <v>66</v>
      </c>
      <c r="B97" s="14"/>
      <c r="C97" s="15"/>
      <c r="D97" s="50" t="s">
        <v>85</v>
      </c>
      <c r="E97" s="50"/>
      <c r="F97" s="50"/>
      <c r="G97" s="50"/>
      <c r="H97" s="16">
        <v>1162732300</v>
      </c>
      <c r="I97" s="16">
        <v>537669916.11</v>
      </c>
      <c r="J97" s="17">
        <v>46.24</v>
      </c>
      <c r="K97"/>
      <c r="L97"/>
      <c r="M97"/>
      <c r="N97"/>
      <c r="O97"/>
      <c r="P97"/>
      <c r="Q97"/>
    </row>
    <row r="98" spans="1:17" ht="12.75" customHeight="1" outlineLevel="2">
      <c r="A98" s="13">
        <v>67</v>
      </c>
      <c r="B98" s="14"/>
      <c r="C98" s="15"/>
      <c r="D98" s="50" t="s">
        <v>31</v>
      </c>
      <c r="E98" s="50"/>
      <c r="F98" s="50"/>
      <c r="G98" s="50"/>
      <c r="H98" s="16">
        <v>2559802500</v>
      </c>
      <c r="I98" s="16">
        <v>726890091.09</v>
      </c>
      <c r="J98" s="17">
        <v>28.4</v>
      </c>
      <c r="K98"/>
      <c r="L98"/>
      <c r="M98"/>
      <c r="N98"/>
      <c r="O98"/>
      <c r="P98"/>
      <c r="Q98"/>
    </row>
    <row r="99" spans="1:17" ht="12.75" customHeight="1" outlineLevel="2">
      <c r="A99" s="13">
        <v>68</v>
      </c>
      <c r="B99" s="14"/>
      <c r="C99" s="15"/>
      <c r="D99" s="50" t="s">
        <v>32</v>
      </c>
      <c r="E99" s="50"/>
      <c r="F99" s="50"/>
      <c r="G99" s="50"/>
      <c r="H99" s="16">
        <v>909394800</v>
      </c>
      <c r="I99" s="16">
        <v>347499856.21</v>
      </c>
      <c r="J99" s="17">
        <v>38.21</v>
      </c>
      <c r="K99"/>
      <c r="L99"/>
      <c r="M99"/>
      <c r="N99"/>
      <c r="O99"/>
      <c r="P99"/>
      <c r="Q99"/>
    </row>
    <row r="100" spans="1:17" ht="12.75" customHeight="1" outlineLevel="2">
      <c r="A100" s="13">
        <v>69</v>
      </c>
      <c r="B100" s="14"/>
      <c r="C100" s="15"/>
      <c r="D100" s="50" t="s">
        <v>20</v>
      </c>
      <c r="E100" s="50"/>
      <c r="F100" s="50"/>
      <c r="G100" s="50"/>
      <c r="H100" s="16">
        <v>223199100</v>
      </c>
      <c r="I100" s="16">
        <v>117002164.95</v>
      </c>
      <c r="J100" s="17">
        <v>52.42</v>
      </c>
      <c r="K100"/>
      <c r="L100"/>
      <c r="M100"/>
      <c r="N100"/>
      <c r="O100"/>
      <c r="P100"/>
      <c r="Q100"/>
    </row>
    <row r="101" spans="1:17" ht="12.75" customHeight="1" outlineLevel="2">
      <c r="A101" s="13">
        <v>70</v>
      </c>
      <c r="B101" s="14"/>
      <c r="C101" s="15"/>
      <c r="D101" s="50" t="s">
        <v>86</v>
      </c>
      <c r="E101" s="50"/>
      <c r="F101" s="50"/>
      <c r="G101" s="50"/>
      <c r="H101" s="16">
        <v>2607267300</v>
      </c>
      <c r="I101" s="16">
        <v>1384316834.6899998</v>
      </c>
      <c r="J101" s="17">
        <v>53.09</v>
      </c>
      <c r="K101"/>
      <c r="L101"/>
      <c r="M101"/>
      <c r="N101"/>
      <c r="O101"/>
      <c r="P101"/>
      <c r="Q101"/>
    </row>
    <row r="102" spans="1:17" ht="12.75" customHeight="1" outlineLevel="2">
      <c r="A102" s="13">
        <v>71</v>
      </c>
      <c r="B102" s="14"/>
      <c r="C102" s="15"/>
      <c r="D102" s="50" t="s">
        <v>87</v>
      </c>
      <c r="E102" s="50"/>
      <c r="F102" s="50"/>
      <c r="G102" s="50"/>
      <c r="H102" s="16">
        <v>663371400</v>
      </c>
      <c r="I102" s="16">
        <v>269170343.11</v>
      </c>
      <c r="J102" s="17">
        <v>40.58</v>
      </c>
      <c r="K102"/>
      <c r="L102"/>
      <c r="M102"/>
      <c r="N102"/>
      <c r="O102"/>
      <c r="P102"/>
      <c r="Q102"/>
    </row>
    <row r="103" spans="1:17" ht="12.75" customHeight="1" outlineLevel="2">
      <c r="A103" s="13">
        <v>72</v>
      </c>
      <c r="B103" s="14"/>
      <c r="C103" s="15"/>
      <c r="D103" s="50" t="s">
        <v>88</v>
      </c>
      <c r="E103" s="50"/>
      <c r="F103" s="50"/>
      <c r="G103" s="50"/>
      <c r="H103" s="16">
        <v>1895791500</v>
      </c>
      <c r="I103" s="16">
        <v>1082906180</v>
      </c>
      <c r="J103" s="17">
        <v>57.12</v>
      </c>
      <c r="K103"/>
      <c r="L103"/>
      <c r="M103"/>
      <c r="N103"/>
      <c r="O103"/>
      <c r="P103"/>
      <c r="Q103"/>
    </row>
    <row r="104" spans="1:17" ht="12.75" customHeight="1" outlineLevel="2">
      <c r="A104" s="13">
        <v>73</v>
      </c>
      <c r="B104" s="14"/>
      <c r="C104" s="15"/>
      <c r="D104" s="50" t="s">
        <v>89</v>
      </c>
      <c r="E104" s="50"/>
      <c r="F104" s="50"/>
      <c r="G104" s="50"/>
      <c r="H104" s="16">
        <v>905460100</v>
      </c>
      <c r="I104" s="16">
        <v>600973074.19</v>
      </c>
      <c r="J104" s="17">
        <v>66.37</v>
      </c>
      <c r="K104"/>
      <c r="L104"/>
      <c r="M104"/>
      <c r="N104"/>
      <c r="O104"/>
      <c r="P104"/>
      <c r="Q104"/>
    </row>
    <row r="105" spans="1:17" ht="12.75" customHeight="1" outlineLevel="2">
      <c r="A105" s="13">
        <v>74</v>
      </c>
      <c r="B105" s="14"/>
      <c r="C105" s="15"/>
      <c r="D105" s="50" t="s">
        <v>90</v>
      </c>
      <c r="E105" s="50"/>
      <c r="F105" s="50"/>
      <c r="G105" s="50"/>
      <c r="H105" s="16">
        <v>999235800</v>
      </c>
      <c r="I105" s="16">
        <v>614383304.46</v>
      </c>
      <c r="J105" s="17">
        <v>61.49</v>
      </c>
      <c r="K105"/>
      <c r="L105"/>
      <c r="M105"/>
      <c r="N105"/>
      <c r="O105"/>
      <c r="P105"/>
      <c r="Q105"/>
    </row>
    <row r="106" spans="1:17" ht="12.75" customHeight="1" outlineLevel="2">
      <c r="A106" s="13">
        <v>75</v>
      </c>
      <c r="B106" s="14"/>
      <c r="C106" s="15"/>
      <c r="D106" s="50" t="s">
        <v>91</v>
      </c>
      <c r="E106" s="50"/>
      <c r="F106" s="50"/>
      <c r="G106" s="50"/>
      <c r="H106" s="16">
        <v>472107700</v>
      </c>
      <c r="I106" s="16">
        <v>318745242.85</v>
      </c>
      <c r="J106" s="17">
        <v>67.52</v>
      </c>
      <c r="K106"/>
      <c r="L106"/>
      <c r="M106"/>
      <c r="N106"/>
      <c r="O106"/>
      <c r="P106"/>
      <c r="Q106"/>
    </row>
    <row r="107" spans="1:17" ht="12.75" customHeight="1" outlineLevel="2">
      <c r="A107" s="13">
        <v>76</v>
      </c>
      <c r="B107" s="14"/>
      <c r="C107" s="15"/>
      <c r="D107" s="50" t="s">
        <v>92</v>
      </c>
      <c r="E107" s="50"/>
      <c r="F107" s="50"/>
      <c r="G107" s="50"/>
      <c r="H107" s="16">
        <v>1372891200</v>
      </c>
      <c r="I107" s="16">
        <v>565672904.09</v>
      </c>
      <c r="J107" s="17">
        <v>41.2</v>
      </c>
      <c r="K107"/>
      <c r="L107"/>
      <c r="M107"/>
      <c r="N107"/>
      <c r="O107"/>
      <c r="P107"/>
      <c r="Q107"/>
    </row>
    <row r="108" spans="1:17" ht="12.75" customHeight="1" outlineLevel="2">
      <c r="A108" s="13">
        <v>77</v>
      </c>
      <c r="B108" s="14"/>
      <c r="C108" s="15"/>
      <c r="D108" s="50" t="s">
        <v>33</v>
      </c>
      <c r="E108" s="50"/>
      <c r="F108" s="50"/>
      <c r="G108" s="50"/>
      <c r="H108" s="16">
        <v>888913200</v>
      </c>
      <c r="I108" s="16">
        <v>373097233.06</v>
      </c>
      <c r="J108" s="17">
        <v>41.97</v>
      </c>
      <c r="K108"/>
      <c r="L108"/>
      <c r="M108"/>
      <c r="N108"/>
      <c r="O108"/>
      <c r="P108"/>
      <c r="Q108"/>
    </row>
    <row r="109" spans="1:17" ht="12.75" customHeight="1" outlineLevel="2">
      <c r="A109" s="13">
        <v>78</v>
      </c>
      <c r="B109" s="14"/>
      <c r="C109" s="15"/>
      <c r="D109" s="50" t="s">
        <v>93</v>
      </c>
      <c r="E109" s="50"/>
      <c r="F109" s="50"/>
      <c r="G109" s="50"/>
      <c r="H109" s="16">
        <v>1123999800</v>
      </c>
      <c r="I109" s="16">
        <v>533408843.31</v>
      </c>
      <c r="J109" s="17">
        <v>47.46</v>
      </c>
      <c r="K109"/>
      <c r="L109"/>
      <c r="M109"/>
      <c r="N109"/>
      <c r="O109"/>
      <c r="P109"/>
      <c r="Q109"/>
    </row>
    <row r="110" spans="1:17" ht="12.75" customHeight="1" outlineLevel="2">
      <c r="A110" s="13">
        <v>79</v>
      </c>
      <c r="B110" s="14"/>
      <c r="C110" s="15"/>
      <c r="D110" s="50" t="s">
        <v>34</v>
      </c>
      <c r="E110" s="50"/>
      <c r="F110" s="50"/>
      <c r="G110" s="50"/>
      <c r="H110" s="16">
        <v>942860300</v>
      </c>
      <c r="I110" s="16">
        <v>482856157.12</v>
      </c>
      <c r="J110" s="17">
        <v>51.21</v>
      </c>
      <c r="K110"/>
      <c r="L110"/>
      <c r="M110"/>
      <c r="N110"/>
      <c r="O110"/>
      <c r="P110"/>
      <c r="Q110"/>
    </row>
    <row r="111" spans="1:17" ht="12.75" customHeight="1" outlineLevel="2">
      <c r="A111" s="13">
        <v>80</v>
      </c>
      <c r="B111" s="14"/>
      <c r="C111" s="15"/>
      <c r="D111" s="50" t="s">
        <v>21</v>
      </c>
      <c r="E111" s="50"/>
      <c r="F111" s="50"/>
      <c r="G111" s="50"/>
      <c r="H111" s="16">
        <v>855240700</v>
      </c>
      <c r="I111" s="16">
        <v>470261622.53</v>
      </c>
      <c r="J111" s="17">
        <v>54.99</v>
      </c>
      <c r="K111"/>
      <c r="L111"/>
      <c r="M111"/>
      <c r="N111"/>
      <c r="O111"/>
      <c r="P111"/>
      <c r="Q111"/>
    </row>
    <row r="112" spans="1:17" ht="24.75" customHeight="1" outlineLevel="2">
      <c r="A112" s="13">
        <v>81</v>
      </c>
      <c r="B112" s="14"/>
      <c r="C112" s="15"/>
      <c r="D112" s="50" t="s">
        <v>94</v>
      </c>
      <c r="E112" s="50"/>
      <c r="F112" s="50"/>
      <c r="G112" s="50"/>
      <c r="H112" s="16">
        <v>878930500</v>
      </c>
      <c r="I112" s="16">
        <v>351124794.72</v>
      </c>
      <c r="J112" s="17">
        <v>39.95</v>
      </c>
      <c r="K112"/>
      <c r="L112"/>
      <c r="M112"/>
      <c r="N112"/>
      <c r="O112"/>
      <c r="P112"/>
      <c r="Q112"/>
    </row>
    <row r="113" spans="1:17" ht="12.75" customHeight="1" outlineLevel="2">
      <c r="A113" s="13">
        <v>82</v>
      </c>
      <c r="B113" s="14"/>
      <c r="C113" s="15"/>
      <c r="D113" s="50" t="s">
        <v>95</v>
      </c>
      <c r="E113" s="50"/>
      <c r="F113" s="50"/>
      <c r="G113" s="50"/>
      <c r="H113" s="16">
        <v>2475372900</v>
      </c>
      <c r="I113" s="16">
        <v>1263592746.7299998</v>
      </c>
      <c r="J113" s="17">
        <v>51.05</v>
      </c>
      <c r="K113"/>
      <c r="L113"/>
      <c r="M113"/>
      <c r="N113"/>
      <c r="O113"/>
      <c r="P113"/>
      <c r="Q113"/>
    </row>
    <row r="114" spans="1:17" ht="12.75" customHeight="1" outlineLevel="2">
      <c r="A114" s="13">
        <v>83</v>
      </c>
      <c r="B114" s="14"/>
      <c r="C114" s="15"/>
      <c r="D114" s="50" t="s">
        <v>96</v>
      </c>
      <c r="E114" s="50"/>
      <c r="F114" s="50"/>
      <c r="G114" s="50"/>
      <c r="H114" s="16">
        <v>724167400</v>
      </c>
      <c r="I114" s="16">
        <v>537104459.5</v>
      </c>
      <c r="J114" s="17">
        <v>74.17</v>
      </c>
      <c r="K114"/>
      <c r="L114"/>
      <c r="M114"/>
      <c r="N114"/>
      <c r="O114"/>
      <c r="P114"/>
      <c r="Q114"/>
    </row>
    <row r="115" spans="1:17" ht="24.75" customHeight="1" outlineLevel="2">
      <c r="A115" s="13">
        <v>84</v>
      </c>
      <c r="B115" s="14"/>
      <c r="C115" s="15"/>
      <c r="D115" s="50" t="s">
        <v>97</v>
      </c>
      <c r="E115" s="50"/>
      <c r="F115" s="50"/>
      <c r="G115" s="50"/>
      <c r="H115" s="16">
        <v>636468300</v>
      </c>
      <c r="I115" s="16">
        <v>161437425.57</v>
      </c>
      <c r="J115" s="17">
        <v>25.36</v>
      </c>
      <c r="K115"/>
      <c r="L115"/>
      <c r="M115"/>
      <c r="N115"/>
      <c r="O115"/>
      <c r="P115"/>
      <c r="Q115"/>
    </row>
    <row r="116" spans="1:17" ht="12.75" customHeight="1" outlineLevel="2">
      <c r="A116" s="13">
        <v>85</v>
      </c>
      <c r="B116" s="14"/>
      <c r="C116" s="15"/>
      <c r="D116" s="50" t="s">
        <v>22</v>
      </c>
      <c r="E116" s="50"/>
      <c r="F116" s="50"/>
      <c r="G116" s="50"/>
      <c r="H116" s="16">
        <v>32846300</v>
      </c>
      <c r="I116" s="16">
        <v>9317179.11</v>
      </c>
      <c r="J116" s="17">
        <v>28.37</v>
      </c>
      <c r="K116"/>
      <c r="L116"/>
      <c r="M116"/>
      <c r="N116"/>
      <c r="O116"/>
      <c r="P116"/>
      <c r="Q116"/>
    </row>
    <row r="117" spans="1:17" ht="24.75" customHeight="1" outlineLevel="2">
      <c r="A117" s="13">
        <v>86</v>
      </c>
      <c r="B117" s="14"/>
      <c r="C117" s="15"/>
      <c r="D117" s="50" t="s">
        <v>98</v>
      </c>
      <c r="E117" s="50"/>
      <c r="F117" s="50"/>
      <c r="G117" s="50"/>
      <c r="H117" s="16">
        <v>245736400</v>
      </c>
      <c r="I117" s="16">
        <v>118528000</v>
      </c>
      <c r="J117" s="17">
        <v>48.23</v>
      </c>
      <c r="K117"/>
      <c r="L117"/>
      <c r="M117"/>
      <c r="N117"/>
      <c r="O117"/>
      <c r="P117"/>
      <c r="Q117"/>
    </row>
    <row r="118" spans="1:17" ht="12.75" customHeight="1" outlineLevel="2">
      <c r="A118" s="13">
        <v>87</v>
      </c>
      <c r="B118" s="14"/>
      <c r="C118" s="15"/>
      <c r="D118" s="50" t="s">
        <v>99</v>
      </c>
      <c r="E118" s="50"/>
      <c r="F118" s="50"/>
      <c r="G118" s="50"/>
      <c r="H118" s="16">
        <v>1077588800</v>
      </c>
      <c r="I118" s="16">
        <v>598730191.57</v>
      </c>
      <c r="J118" s="17">
        <v>55.56</v>
      </c>
      <c r="K118"/>
      <c r="L118"/>
      <c r="M118"/>
      <c r="N118"/>
      <c r="O118"/>
      <c r="P118"/>
      <c r="Q118"/>
    </row>
    <row r="119" spans="1:17" ht="73.5" customHeight="1" outlineLevel="1">
      <c r="A119" s="9" t="s">
        <v>100</v>
      </c>
      <c r="B119" s="10"/>
      <c r="C119" s="49" t="s">
        <v>101</v>
      </c>
      <c r="D119" s="49"/>
      <c r="E119" s="49"/>
      <c r="F119" s="49"/>
      <c r="G119" s="49"/>
      <c r="H119" s="11">
        <v>24125126200</v>
      </c>
      <c r="I119" s="11">
        <v>9650275866.669998</v>
      </c>
      <c r="J119" s="12">
        <v>40</v>
      </c>
      <c r="K119"/>
      <c r="L119"/>
      <c r="M119"/>
      <c r="N119"/>
      <c r="O119"/>
      <c r="P119"/>
      <c r="Q119"/>
    </row>
    <row r="120" spans="1:17" ht="12.75" customHeight="1" outlineLevel="2">
      <c r="A120" s="13">
        <v>1</v>
      </c>
      <c r="B120" s="14"/>
      <c r="C120" s="15"/>
      <c r="D120" s="50"/>
      <c r="E120" s="50"/>
      <c r="F120" s="50"/>
      <c r="G120" s="50"/>
      <c r="H120" s="16">
        <v>24125126200</v>
      </c>
      <c r="I120" s="18"/>
      <c r="J120" s="18"/>
      <c r="K120"/>
      <c r="L120"/>
      <c r="M120"/>
      <c r="N120"/>
      <c r="O120"/>
      <c r="P120"/>
      <c r="Q120"/>
    </row>
    <row r="121" spans="1:17" ht="12.75" customHeight="1" outlineLevel="2">
      <c r="A121" s="13">
        <v>2</v>
      </c>
      <c r="B121" s="14"/>
      <c r="C121" s="15"/>
      <c r="D121" s="50" t="s">
        <v>27</v>
      </c>
      <c r="E121" s="50"/>
      <c r="F121" s="50"/>
      <c r="G121" s="50"/>
      <c r="H121" s="18"/>
      <c r="I121" s="16">
        <v>9650275866.669998</v>
      </c>
      <c r="J121" s="18"/>
      <c r="K121"/>
      <c r="L121"/>
      <c r="M121"/>
      <c r="N121"/>
      <c r="O121"/>
      <c r="P121"/>
      <c r="Q121"/>
    </row>
    <row r="122" spans="1:17" ht="73.5" customHeight="1" outlineLevel="1">
      <c r="A122" s="9" t="s">
        <v>102</v>
      </c>
      <c r="B122" s="10"/>
      <c r="C122" s="49" t="s">
        <v>103</v>
      </c>
      <c r="D122" s="49"/>
      <c r="E122" s="49"/>
      <c r="F122" s="49"/>
      <c r="G122" s="49"/>
      <c r="H122" s="11">
        <v>5168522400</v>
      </c>
      <c r="I122" s="11">
        <v>2171245317.52</v>
      </c>
      <c r="J122" s="12">
        <v>42.01</v>
      </c>
      <c r="K122"/>
      <c r="L122"/>
      <c r="M122"/>
      <c r="N122"/>
      <c r="O122"/>
      <c r="P122"/>
      <c r="Q122"/>
    </row>
    <row r="123" spans="1:17" ht="12.75" customHeight="1" outlineLevel="2">
      <c r="A123" s="13">
        <v>1</v>
      </c>
      <c r="B123" s="14"/>
      <c r="C123" s="15"/>
      <c r="D123" s="50" t="s">
        <v>25</v>
      </c>
      <c r="E123" s="50"/>
      <c r="F123" s="50"/>
      <c r="G123" s="50"/>
      <c r="H123" s="16">
        <v>320828400</v>
      </c>
      <c r="I123" s="16">
        <v>100312114.27</v>
      </c>
      <c r="J123" s="17">
        <v>31.27</v>
      </c>
      <c r="K123"/>
      <c r="L123"/>
      <c r="M123"/>
      <c r="N123"/>
      <c r="O123"/>
      <c r="P123"/>
      <c r="Q123"/>
    </row>
    <row r="124" spans="1:17" ht="12.75" customHeight="1" outlineLevel="2">
      <c r="A124" s="13">
        <v>2</v>
      </c>
      <c r="B124" s="14"/>
      <c r="C124" s="15"/>
      <c r="D124" s="50" t="s">
        <v>26</v>
      </c>
      <c r="E124" s="50"/>
      <c r="F124" s="50"/>
      <c r="G124" s="50"/>
      <c r="H124" s="16">
        <v>404362500</v>
      </c>
      <c r="I124" s="16">
        <v>93336995.25</v>
      </c>
      <c r="J124" s="17">
        <v>23.08</v>
      </c>
      <c r="K124"/>
      <c r="L124"/>
      <c r="M124"/>
      <c r="N124"/>
      <c r="O124"/>
      <c r="P124"/>
      <c r="Q124"/>
    </row>
    <row r="125" spans="1:17" ht="12.75" customHeight="1" outlineLevel="2">
      <c r="A125" s="13">
        <v>3</v>
      </c>
      <c r="B125" s="14"/>
      <c r="C125" s="15"/>
      <c r="D125" s="50" t="s">
        <v>27</v>
      </c>
      <c r="E125" s="50"/>
      <c r="F125" s="50"/>
      <c r="G125" s="50"/>
      <c r="H125" s="16">
        <v>2088361600</v>
      </c>
      <c r="I125" s="16">
        <v>1214750294.22</v>
      </c>
      <c r="J125" s="17">
        <v>58.17</v>
      </c>
      <c r="K125"/>
      <c r="L125"/>
      <c r="M125"/>
      <c r="N125"/>
      <c r="O125"/>
      <c r="P125"/>
      <c r="Q125"/>
    </row>
    <row r="126" spans="1:17" ht="12.75" customHeight="1" outlineLevel="2">
      <c r="A126" s="13">
        <v>4</v>
      </c>
      <c r="B126" s="14"/>
      <c r="C126" s="15"/>
      <c r="D126" s="50" t="s">
        <v>28</v>
      </c>
      <c r="E126" s="50"/>
      <c r="F126" s="50"/>
      <c r="G126" s="50"/>
      <c r="H126" s="16">
        <v>305214600</v>
      </c>
      <c r="I126" s="16">
        <v>103795485.12</v>
      </c>
      <c r="J126" s="17">
        <v>34.01</v>
      </c>
      <c r="K126"/>
      <c r="L126"/>
      <c r="M126"/>
      <c r="N126"/>
      <c r="O126"/>
      <c r="P126"/>
      <c r="Q126"/>
    </row>
    <row r="127" spans="1:17" ht="12.75" customHeight="1" outlineLevel="2">
      <c r="A127" s="13">
        <v>5</v>
      </c>
      <c r="B127" s="14"/>
      <c r="C127" s="15"/>
      <c r="D127" s="50" t="s">
        <v>29</v>
      </c>
      <c r="E127" s="50"/>
      <c r="F127" s="50"/>
      <c r="G127" s="50"/>
      <c r="H127" s="16">
        <v>217470100</v>
      </c>
      <c r="I127" s="16">
        <v>122921357.26</v>
      </c>
      <c r="J127" s="17">
        <v>56.52</v>
      </c>
      <c r="K127"/>
      <c r="L127"/>
      <c r="M127"/>
      <c r="N127"/>
      <c r="O127"/>
      <c r="P127"/>
      <c r="Q127"/>
    </row>
    <row r="128" spans="1:17" ht="12.75" customHeight="1" outlineLevel="2">
      <c r="A128" s="13">
        <v>6</v>
      </c>
      <c r="B128" s="14"/>
      <c r="C128" s="15"/>
      <c r="D128" s="50" t="s">
        <v>31</v>
      </c>
      <c r="E128" s="50"/>
      <c r="F128" s="50"/>
      <c r="G128" s="50"/>
      <c r="H128" s="16">
        <v>648459100</v>
      </c>
      <c r="I128" s="16">
        <v>256756053.38</v>
      </c>
      <c r="J128" s="17">
        <v>39.59</v>
      </c>
      <c r="K128"/>
      <c r="L128"/>
      <c r="M128"/>
      <c r="N128"/>
      <c r="O128"/>
      <c r="P128"/>
      <c r="Q128"/>
    </row>
    <row r="129" spans="1:17" ht="12.75" customHeight="1" outlineLevel="2">
      <c r="A129" s="13">
        <v>7</v>
      </c>
      <c r="B129" s="14"/>
      <c r="C129" s="15"/>
      <c r="D129" s="50" t="s">
        <v>32</v>
      </c>
      <c r="E129" s="50"/>
      <c r="F129" s="50"/>
      <c r="G129" s="50"/>
      <c r="H129" s="16">
        <v>397948700</v>
      </c>
      <c r="I129" s="16">
        <v>73272437.49</v>
      </c>
      <c r="J129" s="17">
        <v>18.41</v>
      </c>
      <c r="K129"/>
      <c r="L129"/>
      <c r="M129"/>
      <c r="N129"/>
      <c r="O129"/>
      <c r="P129"/>
      <c r="Q129"/>
    </row>
    <row r="130" spans="1:17" ht="12.75" customHeight="1" outlineLevel="2">
      <c r="A130" s="13">
        <v>8</v>
      </c>
      <c r="B130" s="14"/>
      <c r="C130" s="15"/>
      <c r="D130" s="50" t="s">
        <v>33</v>
      </c>
      <c r="E130" s="50"/>
      <c r="F130" s="50"/>
      <c r="G130" s="50"/>
      <c r="H130" s="16">
        <v>409376900</v>
      </c>
      <c r="I130" s="16">
        <v>57803987.68</v>
      </c>
      <c r="J130" s="17">
        <v>14.12</v>
      </c>
      <c r="K130"/>
      <c r="L130"/>
      <c r="M130"/>
      <c r="N130"/>
      <c r="O130"/>
      <c r="P130"/>
      <c r="Q130"/>
    </row>
    <row r="131" spans="1:17" ht="12.75" customHeight="1" outlineLevel="2">
      <c r="A131" s="13">
        <v>9</v>
      </c>
      <c r="B131" s="14"/>
      <c r="C131" s="15"/>
      <c r="D131" s="50" t="s">
        <v>34</v>
      </c>
      <c r="E131" s="50"/>
      <c r="F131" s="50"/>
      <c r="G131" s="50"/>
      <c r="H131" s="16">
        <v>376500500</v>
      </c>
      <c r="I131" s="16">
        <v>148296592.85</v>
      </c>
      <c r="J131" s="17">
        <v>39.39</v>
      </c>
      <c r="K131"/>
      <c r="L131"/>
      <c r="M131"/>
      <c r="N131"/>
      <c r="O131"/>
      <c r="P131"/>
      <c r="Q131"/>
    </row>
    <row r="132" spans="1:17" ht="145.5" customHeight="1" outlineLevel="1">
      <c r="A132" s="9" t="s">
        <v>104</v>
      </c>
      <c r="B132" s="10"/>
      <c r="C132" s="49" t="s">
        <v>105</v>
      </c>
      <c r="D132" s="49"/>
      <c r="E132" s="49"/>
      <c r="F132" s="49"/>
      <c r="G132" s="49"/>
      <c r="H132" s="11">
        <v>43000000</v>
      </c>
      <c r="I132" s="11">
        <v>10611339.11</v>
      </c>
      <c r="J132" s="12">
        <v>24.68</v>
      </c>
      <c r="K132"/>
      <c r="L132"/>
      <c r="M132"/>
      <c r="N132"/>
      <c r="O132"/>
      <c r="P132"/>
      <c r="Q132"/>
    </row>
    <row r="133" spans="1:17" ht="12.75" customHeight="1" outlineLevel="2">
      <c r="A133" s="13">
        <v>1</v>
      </c>
      <c r="B133" s="14"/>
      <c r="C133" s="15"/>
      <c r="D133" s="50" t="s">
        <v>37</v>
      </c>
      <c r="E133" s="50"/>
      <c r="F133" s="50"/>
      <c r="G133" s="50"/>
      <c r="H133" s="16">
        <v>634400</v>
      </c>
      <c r="I133" s="16">
        <v>212920.85</v>
      </c>
      <c r="J133" s="17">
        <v>33.56</v>
      </c>
      <c r="K133"/>
      <c r="L133"/>
      <c r="M133"/>
      <c r="N133"/>
      <c r="O133"/>
      <c r="P133"/>
      <c r="Q133"/>
    </row>
    <row r="134" spans="1:17" ht="12.75" customHeight="1" outlineLevel="2">
      <c r="A134" s="13">
        <v>2</v>
      </c>
      <c r="B134" s="14"/>
      <c r="C134" s="15"/>
      <c r="D134" s="50" t="s">
        <v>38</v>
      </c>
      <c r="E134" s="50"/>
      <c r="F134" s="50"/>
      <c r="G134" s="50"/>
      <c r="H134" s="16">
        <v>50100</v>
      </c>
      <c r="I134" s="16">
        <v>11128.95</v>
      </c>
      <c r="J134" s="17">
        <v>22.21</v>
      </c>
      <c r="K134"/>
      <c r="L134"/>
      <c r="M134"/>
      <c r="N134"/>
      <c r="O134"/>
      <c r="P134"/>
      <c r="Q134"/>
    </row>
    <row r="135" spans="1:17" ht="12.75" customHeight="1" outlineLevel="2">
      <c r="A135" s="13">
        <v>3</v>
      </c>
      <c r="B135" s="14"/>
      <c r="C135" s="15"/>
      <c r="D135" s="50" t="s">
        <v>10</v>
      </c>
      <c r="E135" s="50"/>
      <c r="F135" s="50"/>
      <c r="G135" s="50"/>
      <c r="H135" s="16">
        <v>489600</v>
      </c>
      <c r="I135" s="16">
        <v>128365.16</v>
      </c>
      <c r="J135" s="17">
        <v>26.22</v>
      </c>
      <c r="K135"/>
      <c r="L135"/>
      <c r="M135"/>
      <c r="N135"/>
      <c r="O135"/>
      <c r="P135"/>
      <c r="Q135"/>
    </row>
    <row r="136" spans="1:17" ht="12.75" customHeight="1" outlineLevel="2">
      <c r="A136" s="13">
        <v>4</v>
      </c>
      <c r="B136" s="14"/>
      <c r="C136" s="15"/>
      <c r="D136" s="50" t="s">
        <v>39</v>
      </c>
      <c r="E136" s="50"/>
      <c r="F136" s="50"/>
      <c r="G136" s="50"/>
      <c r="H136" s="16">
        <v>129100</v>
      </c>
      <c r="I136" s="16">
        <v>43360.21</v>
      </c>
      <c r="J136" s="17">
        <v>33.59</v>
      </c>
      <c r="K136"/>
      <c r="L136"/>
      <c r="M136"/>
      <c r="N136"/>
      <c r="O136"/>
      <c r="P136"/>
      <c r="Q136"/>
    </row>
    <row r="137" spans="1:17" ht="12.75" customHeight="1" outlineLevel="2">
      <c r="A137" s="13">
        <v>5</v>
      </c>
      <c r="B137" s="14"/>
      <c r="C137" s="15"/>
      <c r="D137" s="50" t="s">
        <v>40</v>
      </c>
      <c r="E137" s="50"/>
      <c r="F137" s="50"/>
      <c r="G137" s="50"/>
      <c r="H137" s="16">
        <v>502400</v>
      </c>
      <c r="I137" s="16">
        <v>148397.48</v>
      </c>
      <c r="J137" s="17">
        <v>29.54</v>
      </c>
      <c r="K137"/>
      <c r="L137"/>
      <c r="M137"/>
      <c r="N137"/>
      <c r="O137"/>
      <c r="P137"/>
      <c r="Q137"/>
    </row>
    <row r="138" spans="1:17" ht="12.75" customHeight="1" outlineLevel="2">
      <c r="A138" s="13">
        <v>6</v>
      </c>
      <c r="B138" s="14"/>
      <c r="C138" s="15"/>
      <c r="D138" s="50" t="s">
        <v>25</v>
      </c>
      <c r="E138" s="50"/>
      <c r="F138" s="50"/>
      <c r="G138" s="50"/>
      <c r="H138" s="16">
        <v>215500</v>
      </c>
      <c r="I138" s="16">
        <v>41957.64</v>
      </c>
      <c r="J138" s="17">
        <v>19.47</v>
      </c>
      <c r="K138"/>
      <c r="L138"/>
      <c r="M138"/>
      <c r="N138"/>
      <c r="O138"/>
      <c r="P138"/>
      <c r="Q138"/>
    </row>
    <row r="139" spans="1:17" ht="12.75" customHeight="1" outlineLevel="2">
      <c r="A139" s="13">
        <v>7</v>
      </c>
      <c r="B139" s="14"/>
      <c r="C139" s="15"/>
      <c r="D139" s="50" t="s">
        <v>41</v>
      </c>
      <c r="E139" s="50"/>
      <c r="F139" s="50"/>
      <c r="G139" s="50"/>
      <c r="H139" s="16">
        <v>314900</v>
      </c>
      <c r="I139" s="16">
        <v>145587.13</v>
      </c>
      <c r="J139" s="17">
        <v>46.23</v>
      </c>
      <c r="K139"/>
      <c r="L139"/>
      <c r="M139"/>
      <c r="N139"/>
      <c r="O139"/>
      <c r="P139"/>
      <c r="Q139"/>
    </row>
    <row r="140" spans="1:17" ht="12.75" customHeight="1" outlineLevel="2">
      <c r="A140" s="13">
        <v>8</v>
      </c>
      <c r="B140" s="14"/>
      <c r="C140" s="15"/>
      <c r="D140" s="50" t="s">
        <v>42</v>
      </c>
      <c r="E140" s="50"/>
      <c r="F140" s="50"/>
      <c r="G140" s="50"/>
      <c r="H140" s="16">
        <v>280300</v>
      </c>
      <c r="I140" s="16">
        <v>87313.56</v>
      </c>
      <c r="J140" s="17">
        <v>31.15</v>
      </c>
      <c r="K140"/>
      <c r="L140"/>
      <c r="M140"/>
      <c r="N140"/>
      <c r="O140"/>
      <c r="P140"/>
      <c r="Q140"/>
    </row>
    <row r="141" spans="1:17" ht="12.75" customHeight="1" outlineLevel="2">
      <c r="A141" s="13">
        <v>9</v>
      </c>
      <c r="B141" s="14"/>
      <c r="C141" s="15"/>
      <c r="D141" s="50" t="s">
        <v>43</v>
      </c>
      <c r="E141" s="50"/>
      <c r="F141" s="50"/>
      <c r="G141" s="50"/>
      <c r="H141" s="16">
        <v>994700</v>
      </c>
      <c r="I141" s="16">
        <v>295964.05</v>
      </c>
      <c r="J141" s="17">
        <v>29.75</v>
      </c>
      <c r="K141"/>
      <c r="L141"/>
      <c r="M141"/>
      <c r="N141"/>
      <c r="O141"/>
      <c r="P141"/>
      <c r="Q141"/>
    </row>
    <row r="142" spans="1:17" ht="12.75" customHeight="1" outlineLevel="2">
      <c r="A142" s="13">
        <v>10</v>
      </c>
      <c r="B142" s="14"/>
      <c r="C142" s="15"/>
      <c r="D142" s="50" t="s">
        <v>26</v>
      </c>
      <c r="E142" s="50"/>
      <c r="F142" s="50"/>
      <c r="G142" s="50"/>
      <c r="H142" s="16">
        <v>169100</v>
      </c>
      <c r="I142" s="16">
        <v>46242.01</v>
      </c>
      <c r="J142" s="17">
        <v>27.35</v>
      </c>
      <c r="K142"/>
      <c r="L142"/>
      <c r="M142"/>
      <c r="N142"/>
      <c r="O142"/>
      <c r="P142"/>
      <c r="Q142"/>
    </row>
    <row r="143" spans="1:17" ht="12.75" customHeight="1" outlineLevel="2">
      <c r="A143" s="13">
        <v>11</v>
      </c>
      <c r="B143" s="14"/>
      <c r="C143" s="15"/>
      <c r="D143" s="50" t="s">
        <v>27</v>
      </c>
      <c r="E143" s="50"/>
      <c r="F143" s="50"/>
      <c r="G143" s="50"/>
      <c r="H143" s="16">
        <v>10353000</v>
      </c>
      <c r="I143" s="16">
        <v>919049.2</v>
      </c>
      <c r="J143" s="17">
        <v>8.88</v>
      </c>
      <c r="K143"/>
      <c r="L143"/>
      <c r="M143"/>
      <c r="N143"/>
      <c r="O143"/>
      <c r="P143"/>
      <c r="Q143"/>
    </row>
    <row r="144" spans="1:17" ht="12.75" customHeight="1" outlineLevel="2">
      <c r="A144" s="13">
        <v>12</v>
      </c>
      <c r="B144" s="14"/>
      <c r="C144" s="15"/>
      <c r="D144" s="50" t="s">
        <v>45</v>
      </c>
      <c r="E144" s="50"/>
      <c r="F144" s="50"/>
      <c r="G144" s="50"/>
      <c r="H144" s="16">
        <v>874600</v>
      </c>
      <c r="I144" s="16">
        <v>337741.99</v>
      </c>
      <c r="J144" s="17">
        <v>38.62</v>
      </c>
      <c r="K144"/>
      <c r="L144"/>
      <c r="M144"/>
      <c r="N144"/>
      <c r="O144"/>
      <c r="P144"/>
      <c r="Q144"/>
    </row>
    <row r="145" spans="1:17" ht="12.75" customHeight="1" outlineLevel="2">
      <c r="A145" s="13">
        <v>13</v>
      </c>
      <c r="B145" s="14"/>
      <c r="C145" s="15"/>
      <c r="D145" s="50" t="s">
        <v>46</v>
      </c>
      <c r="E145" s="50"/>
      <c r="F145" s="50"/>
      <c r="G145" s="50"/>
      <c r="H145" s="16">
        <v>261700</v>
      </c>
      <c r="I145" s="16">
        <v>22435.15</v>
      </c>
      <c r="J145" s="17">
        <v>8.57</v>
      </c>
      <c r="K145"/>
      <c r="L145"/>
      <c r="M145"/>
      <c r="N145"/>
      <c r="O145"/>
      <c r="P145"/>
      <c r="Q145"/>
    </row>
    <row r="146" spans="1:17" ht="12.75" customHeight="1" outlineLevel="2">
      <c r="A146" s="13">
        <v>14</v>
      </c>
      <c r="B146" s="14"/>
      <c r="C146" s="15"/>
      <c r="D146" s="50" t="s">
        <v>11</v>
      </c>
      <c r="E146" s="50"/>
      <c r="F146" s="50"/>
      <c r="G146" s="50"/>
      <c r="H146" s="16">
        <v>11800</v>
      </c>
      <c r="I146" s="16">
        <v>2649.94</v>
      </c>
      <c r="J146" s="17">
        <v>22.46</v>
      </c>
      <c r="K146"/>
      <c r="L146"/>
      <c r="M146"/>
      <c r="N146"/>
      <c r="O146"/>
      <c r="P146"/>
      <c r="Q146"/>
    </row>
    <row r="147" spans="1:17" ht="12.75" customHeight="1" outlineLevel="2">
      <c r="A147" s="13">
        <v>15</v>
      </c>
      <c r="B147" s="14"/>
      <c r="C147" s="15"/>
      <c r="D147" s="50" t="s">
        <v>47</v>
      </c>
      <c r="E147" s="50"/>
      <c r="F147" s="50"/>
      <c r="G147" s="50"/>
      <c r="H147" s="16">
        <v>66400</v>
      </c>
      <c r="I147" s="16">
        <v>4830.41</v>
      </c>
      <c r="J147" s="17">
        <v>7.27</v>
      </c>
      <c r="K147"/>
      <c r="L147"/>
      <c r="M147"/>
      <c r="N147"/>
      <c r="O147"/>
      <c r="P147"/>
      <c r="Q147"/>
    </row>
    <row r="148" spans="1:17" ht="12.75" customHeight="1" outlineLevel="2">
      <c r="A148" s="13">
        <v>16</v>
      </c>
      <c r="B148" s="14"/>
      <c r="C148" s="15"/>
      <c r="D148" s="50" t="s">
        <v>48</v>
      </c>
      <c r="E148" s="50"/>
      <c r="F148" s="50"/>
      <c r="G148" s="50"/>
      <c r="H148" s="16">
        <v>321100</v>
      </c>
      <c r="I148" s="16">
        <v>153119.61</v>
      </c>
      <c r="J148" s="17">
        <v>47.69</v>
      </c>
      <c r="K148"/>
      <c r="L148"/>
      <c r="M148"/>
      <c r="N148"/>
      <c r="O148"/>
      <c r="P148"/>
      <c r="Q148"/>
    </row>
    <row r="149" spans="1:17" ht="12.75" customHeight="1" outlineLevel="2">
      <c r="A149" s="13">
        <v>17</v>
      </c>
      <c r="B149" s="14"/>
      <c r="C149" s="15"/>
      <c r="D149" s="50" t="s">
        <v>49</v>
      </c>
      <c r="E149" s="50"/>
      <c r="F149" s="50"/>
      <c r="G149" s="50"/>
      <c r="H149" s="16">
        <v>221300</v>
      </c>
      <c r="I149" s="16">
        <v>98305.89</v>
      </c>
      <c r="J149" s="17">
        <v>44.42</v>
      </c>
      <c r="K149"/>
      <c r="L149"/>
      <c r="M149"/>
      <c r="N149"/>
      <c r="O149"/>
      <c r="P149"/>
      <c r="Q149"/>
    </row>
    <row r="150" spans="1:17" ht="24.75" customHeight="1" outlineLevel="2">
      <c r="A150" s="13">
        <v>18</v>
      </c>
      <c r="B150" s="14"/>
      <c r="C150" s="15"/>
      <c r="D150" s="50" t="s">
        <v>50</v>
      </c>
      <c r="E150" s="50"/>
      <c r="F150" s="50"/>
      <c r="G150" s="50"/>
      <c r="H150" s="16">
        <v>26000</v>
      </c>
      <c r="I150" s="16">
        <v>6720.09</v>
      </c>
      <c r="J150" s="17">
        <v>25.85</v>
      </c>
      <c r="K150"/>
      <c r="L150"/>
      <c r="M150"/>
      <c r="N150"/>
      <c r="O150"/>
      <c r="P150"/>
      <c r="Q150"/>
    </row>
    <row r="151" spans="1:17" ht="12.75" customHeight="1" outlineLevel="2">
      <c r="A151" s="13">
        <v>19</v>
      </c>
      <c r="B151" s="14"/>
      <c r="C151" s="15"/>
      <c r="D151" s="50" t="s">
        <v>51</v>
      </c>
      <c r="E151" s="50"/>
      <c r="F151" s="50"/>
      <c r="G151" s="50"/>
      <c r="H151" s="16">
        <v>142100</v>
      </c>
      <c r="I151" s="16">
        <v>48145.19</v>
      </c>
      <c r="J151" s="17">
        <v>33.88</v>
      </c>
      <c r="K151"/>
      <c r="L151"/>
      <c r="M151"/>
      <c r="N151"/>
      <c r="O151"/>
      <c r="P151"/>
      <c r="Q151"/>
    </row>
    <row r="152" spans="1:17" ht="12.75" customHeight="1" outlineLevel="2">
      <c r="A152" s="13">
        <v>20</v>
      </c>
      <c r="B152" s="14"/>
      <c r="C152" s="15"/>
      <c r="D152" s="50" t="s">
        <v>52</v>
      </c>
      <c r="E152" s="50"/>
      <c r="F152" s="50"/>
      <c r="G152" s="50"/>
      <c r="H152" s="16">
        <v>411700</v>
      </c>
      <c r="I152" s="16">
        <v>27291.38</v>
      </c>
      <c r="J152" s="17">
        <v>6.63</v>
      </c>
      <c r="K152"/>
      <c r="L152"/>
      <c r="M152"/>
      <c r="N152"/>
      <c r="O152"/>
      <c r="P152"/>
      <c r="Q152"/>
    </row>
    <row r="153" spans="1:17" ht="12.75" customHeight="1" outlineLevel="2">
      <c r="A153" s="13">
        <v>21</v>
      </c>
      <c r="B153" s="14"/>
      <c r="C153" s="15"/>
      <c r="D153" s="50" t="s">
        <v>12</v>
      </c>
      <c r="E153" s="50"/>
      <c r="F153" s="50"/>
      <c r="G153" s="50"/>
      <c r="H153" s="16">
        <v>1184000</v>
      </c>
      <c r="I153" s="16">
        <v>18941.73</v>
      </c>
      <c r="J153" s="17">
        <v>1.6</v>
      </c>
      <c r="K153"/>
      <c r="L153"/>
      <c r="M153"/>
      <c r="N153"/>
      <c r="O153"/>
      <c r="P153"/>
      <c r="Q153"/>
    </row>
    <row r="154" spans="1:17" ht="24.75" customHeight="1" outlineLevel="2">
      <c r="A154" s="13">
        <v>22</v>
      </c>
      <c r="B154" s="14"/>
      <c r="C154" s="15"/>
      <c r="D154" s="50" t="s">
        <v>53</v>
      </c>
      <c r="E154" s="50"/>
      <c r="F154" s="50"/>
      <c r="G154" s="50"/>
      <c r="H154" s="16">
        <v>23000</v>
      </c>
      <c r="I154" s="17">
        <v>618.96</v>
      </c>
      <c r="J154" s="17">
        <v>2.69</v>
      </c>
      <c r="K154"/>
      <c r="L154"/>
      <c r="M154"/>
      <c r="N154"/>
      <c r="O154"/>
      <c r="P154"/>
      <c r="Q154"/>
    </row>
    <row r="155" spans="1:17" ht="12.75" customHeight="1" outlineLevel="2">
      <c r="A155" s="13">
        <v>23</v>
      </c>
      <c r="B155" s="14"/>
      <c r="C155" s="15"/>
      <c r="D155" s="50" t="s">
        <v>54</v>
      </c>
      <c r="E155" s="50"/>
      <c r="F155" s="50"/>
      <c r="G155" s="50"/>
      <c r="H155" s="16">
        <v>565900</v>
      </c>
      <c r="I155" s="16">
        <v>297682.67</v>
      </c>
      <c r="J155" s="17">
        <v>52.6</v>
      </c>
      <c r="K155"/>
      <c r="L155"/>
      <c r="M155"/>
      <c r="N155"/>
      <c r="O155"/>
      <c r="P155"/>
      <c r="Q155"/>
    </row>
    <row r="156" spans="1:17" ht="12.75" customHeight="1" outlineLevel="2">
      <c r="A156" s="13">
        <v>24</v>
      </c>
      <c r="B156" s="14"/>
      <c r="C156" s="15"/>
      <c r="D156" s="50" t="s">
        <v>55</v>
      </c>
      <c r="E156" s="50"/>
      <c r="F156" s="50"/>
      <c r="G156" s="50"/>
      <c r="H156" s="16">
        <v>210200</v>
      </c>
      <c r="I156" s="16">
        <v>104459.95</v>
      </c>
      <c r="J156" s="17">
        <v>49.7</v>
      </c>
      <c r="K156"/>
      <c r="L156"/>
      <c r="M156"/>
      <c r="N156"/>
      <c r="O156"/>
      <c r="P156"/>
      <c r="Q156"/>
    </row>
    <row r="157" spans="1:17" ht="12.75" customHeight="1" outlineLevel="2">
      <c r="A157" s="13">
        <v>25</v>
      </c>
      <c r="B157" s="14"/>
      <c r="C157" s="15"/>
      <c r="D157" s="50" t="s">
        <v>56</v>
      </c>
      <c r="E157" s="50"/>
      <c r="F157" s="50"/>
      <c r="G157" s="50"/>
      <c r="H157" s="16">
        <v>183000</v>
      </c>
      <c r="I157" s="16">
        <v>51100.4</v>
      </c>
      <c r="J157" s="17">
        <v>27.92</v>
      </c>
      <c r="K157"/>
      <c r="L157"/>
      <c r="M157"/>
      <c r="N157"/>
      <c r="O157"/>
      <c r="P157"/>
      <c r="Q157"/>
    </row>
    <row r="158" spans="1:17" ht="12.75" customHeight="1" outlineLevel="2">
      <c r="A158" s="13">
        <v>26</v>
      </c>
      <c r="B158" s="14"/>
      <c r="C158" s="15"/>
      <c r="D158" s="50" t="s">
        <v>57</v>
      </c>
      <c r="E158" s="50"/>
      <c r="F158" s="50"/>
      <c r="G158" s="50"/>
      <c r="H158" s="16">
        <v>1062600</v>
      </c>
      <c r="I158" s="16">
        <v>254695.58</v>
      </c>
      <c r="J158" s="17">
        <v>23.97</v>
      </c>
      <c r="K158"/>
      <c r="L158"/>
      <c r="M158"/>
      <c r="N158"/>
      <c r="O158"/>
      <c r="P158"/>
      <c r="Q158"/>
    </row>
    <row r="159" spans="1:17" ht="12.75" customHeight="1" outlineLevel="2">
      <c r="A159" s="13">
        <v>27</v>
      </c>
      <c r="B159" s="14"/>
      <c r="C159" s="15"/>
      <c r="D159" s="50" t="s">
        <v>58</v>
      </c>
      <c r="E159" s="50"/>
      <c r="F159" s="50"/>
      <c r="G159" s="50"/>
      <c r="H159" s="16">
        <v>1882500</v>
      </c>
      <c r="I159" s="16">
        <v>703251.66</v>
      </c>
      <c r="J159" s="17">
        <v>37.36</v>
      </c>
      <c r="K159"/>
      <c r="L159"/>
      <c r="M159"/>
      <c r="N159"/>
      <c r="O159"/>
      <c r="P159"/>
      <c r="Q159"/>
    </row>
    <row r="160" spans="1:17" ht="12.75" customHeight="1" outlineLevel="2">
      <c r="A160" s="13">
        <v>28</v>
      </c>
      <c r="B160" s="14"/>
      <c r="C160" s="15"/>
      <c r="D160" s="50" t="s">
        <v>59</v>
      </c>
      <c r="E160" s="50"/>
      <c r="F160" s="50"/>
      <c r="G160" s="50"/>
      <c r="H160" s="16">
        <v>30100</v>
      </c>
      <c r="I160" s="16">
        <v>18926.7</v>
      </c>
      <c r="J160" s="17">
        <v>62.88</v>
      </c>
      <c r="K160"/>
      <c r="L160"/>
      <c r="M160"/>
      <c r="N160"/>
      <c r="O160"/>
      <c r="P160"/>
      <c r="Q160"/>
    </row>
    <row r="161" spans="1:17" ht="12.75" customHeight="1" outlineLevel="2">
      <c r="A161" s="13">
        <v>29</v>
      </c>
      <c r="B161" s="14"/>
      <c r="C161" s="15"/>
      <c r="D161" s="50" t="s">
        <v>28</v>
      </c>
      <c r="E161" s="50"/>
      <c r="F161" s="50"/>
      <c r="G161" s="50"/>
      <c r="H161" s="16">
        <v>216600</v>
      </c>
      <c r="I161" s="16">
        <v>46371.39</v>
      </c>
      <c r="J161" s="17">
        <v>21.41</v>
      </c>
      <c r="K161"/>
      <c r="L161"/>
      <c r="M161"/>
      <c r="N161"/>
      <c r="O161"/>
      <c r="P161"/>
      <c r="Q161"/>
    </row>
    <row r="162" spans="1:17" ht="12.75" customHeight="1" outlineLevel="2">
      <c r="A162" s="13">
        <v>30</v>
      </c>
      <c r="B162" s="14"/>
      <c r="C162" s="15"/>
      <c r="D162" s="50" t="s">
        <v>60</v>
      </c>
      <c r="E162" s="50"/>
      <c r="F162" s="50"/>
      <c r="G162" s="50"/>
      <c r="H162" s="16">
        <v>815000</v>
      </c>
      <c r="I162" s="16">
        <v>144805.96</v>
      </c>
      <c r="J162" s="17">
        <v>17.77</v>
      </c>
      <c r="K162"/>
      <c r="L162"/>
      <c r="M162"/>
      <c r="N162"/>
      <c r="O162"/>
      <c r="P162"/>
      <c r="Q162"/>
    </row>
    <row r="163" spans="1:17" ht="12.75" customHeight="1" outlineLevel="2">
      <c r="A163" s="13">
        <v>31</v>
      </c>
      <c r="B163" s="14"/>
      <c r="C163" s="15"/>
      <c r="D163" s="50" t="s">
        <v>61</v>
      </c>
      <c r="E163" s="50"/>
      <c r="F163" s="50"/>
      <c r="G163" s="50"/>
      <c r="H163" s="16">
        <v>233500</v>
      </c>
      <c r="I163" s="16">
        <v>25509.06</v>
      </c>
      <c r="J163" s="17">
        <v>10.92</v>
      </c>
      <c r="K163"/>
      <c r="L163"/>
      <c r="M163"/>
      <c r="N163"/>
      <c r="O163"/>
      <c r="P163"/>
      <c r="Q163"/>
    </row>
    <row r="164" spans="1:17" ht="12.75" customHeight="1" outlineLevel="2">
      <c r="A164" s="13">
        <v>32</v>
      </c>
      <c r="B164" s="14"/>
      <c r="C164" s="15"/>
      <c r="D164" s="50" t="s">
        <v>13</v>
      </c>
      <c r="E164" s="50"/>
      <c r="F164" s="50"/>
      <c r="G164" s="50"/>
      <c r="H164" s="16">
        <v>10800</v>
      </c>
      <c r="I164" s="18"/>
      <c r="J164" s="18"/>
      <c r="K164"/>
      <c r="L164"/>
      <c r="M164"/>
      <c r="N164"/>
      <c r="O164"/>
      <c r="P164"/>
      <c r="Q164"/>
    </row>
    <row r="165" spans="1:17" ht="12.75" customHeight="1" outlineLevel="2">
      <c r="A165" s="13">
        <v>33</v>
      </c>
      <c r="B165" s="14"/>
      <c r="C165" s="15"/>
      <c r="D165" s="50" t="s">
        <v>14</v>
      </c>
      <c r="E165" s="50"/>
      <c r="F165" s="50"/>
      <c r="G165" s="50"/>
      <c r="H165" s="16">
        <v>1493200</v>
      </c>
      <c r="I165" s="16">
        <v>613556.17</v>
      </c>
      <c r="J165" s="17">
        <v>41.09</v>
      </c>
      <c r="K165"/>
      <c r="L165"/>
      <c r="M165"/>
      <c r="N165"/>
      <c r="O165"/>
      <c r="P165"/>
      <c r="Q165"/>
    </row>
    <row r="166" spans="1:17" ht="12.75" customHeight="1" outlineLevel="2">
      <c r="A166" s="13">
        <v>34</v>
      </c>
      <c r="B166" s="14"/>
      <c r="C166" s="15"/>
      <c r="D166" s="50" t="s">
        <v>15</v>
      </c>
      <c r="E166" s="50"/>
      <c r="F166" s="50"/>
      <c r="G166" s="50"/>
      <c r="H166" s="16">
        <v>25000</v>
      </c>
      <c r="I166" s="16">
        <v>1445.42</v>
      </c>
      <c r="J166" s="17">
        <v>5.78</v>
      </c>
      <c r="K166"/>
      <c r="L166"/>
      <c r="M166"/>
      <c r="N166"/>
      <c r="O166"/>
      <c r="P166"/>
      <c r="Q166"/>
    </row>
    <row r="167" spans="1:17" ht="12.75" customHeight="1" outlineLevel="2">
      <c r="A167" s="13">
        <v>35</v>
      </c>
      <c r="B167" s="14"/>
      <c r="C167" s="15"/>
      <c r="D167" s="50" t="s">
        <v>16</v>
      </c>
      <c r="E167" s="50"/>
      <c r="F167" s="50"/>
      <c r="G167" s="50"/>
      <c r="H167" s="16">
        <v>3800</v>
      </c>
      <c r="I167" s="16">
        <v>1650.3</v>
      </c>
      <c r="J167" s="17">
        <v>43.43</v>
      </c>
      <c r="K167"/>
      <c r="L167"/>
      <c r="M167"/>
      <c r="N167"/>
      <c r="O167"/>
      <c r="P167"/>
      <c r="Q167"/>
    </row>
    <row r="168" spans="1:17" ht="12.75" customHeight="1" outlineLevel="2">
      <c r="A168" s="13">
        <v>36</v>
      </c>
      <c r="B168" s="14"/>
      <c r="C168" s="15"/>
      <c r="D168" s="50" t="s">
        <v>62</v>
      </c>
      <c r="E168" s="50"/>
      <c r="F168" s="50"/>
      <c r="G168" s="50"/>
      <c r="H168" s="16">
        <v>906400</v>
      </c>
      <c r="I168" s="16">
        <v>357822.94</v>
      </c>
      <c r="J168" s="17">
        <v>39.48</v>
      </c>
      <c r="K168"/>
      <c r="L168"/>
      <c r="M168"/>
      <c r="N168"/>
      <c r="O168"/>
      <c r="P168"/>
      <c r="Q168"/>
    </row>
    <row r="169" spans="1:17" ht="12.75" customHeight="1" outlineLevel="2">
      <c r="A169" s="13">
        <v>37</v>
      </c>
      <c r="B169" s="14"/>
      <c r="C169" s="15"/>
      <c r="D169" s="50" t="s">
        <v>63</v>
      </c>
      <c r="E169" s="50"/>
      <c r="F169" s="50"/>
      <c r="G169" s="50"/>
      <c r="H169" s="16">
        <v>91400</v>
      </c>
      <c r="I169" s="16">
        <v>17907.11</v>
      </c>
      <c r="J169" s="17">
        <v>19.59</v>
      </c>
      <c r="K169"/>
      <c r="L169"/>
      <c r="M169"/>
      <c r="N169"/>
      <c r="O169"/>
      <c r="P169"/>
      <c r="Q169"/>
    </row>
    <row r="170" spans="1:17" ht="12.75" customHeight="1" outlineLevel="2">
      <c r="A170" s="13">
        <v>38</v>
      </c>
      <c r="B170" s="14"/>
      <c r="C170" s="15"/>
      <c r="D170" s="50" t="s">
        <v>64</v>
      </c>
      <c r="E170" s="50"/>
      <c r="F170" s="50"/>
      <c r="G170" s="50"/>
      <c r="H170" s="16">
        <v>220300</v>
      </c>
      <c r="I170" s="16">
        <v>59369.17</v>
      </c>
      <c r="J170" s="17">
        <v>26.95</v>
      </c>
      <c r="K170"/>
      <c r="L170"/>
      <c r="M170"/>
      <c r="N170"/>
      <c r="O170"/>
      <c r="P170"/>
      <c r="Q170"/>
    </row>
    <row r="171" spans="1:17" ht="12.75" customHeight="1" outlineLevel="2">
      <c r="A171" s="13">
        <v>39</v>
      </c>
      <c r="B171" s="14"/>
      <c r="C171" s="15"/>
      <c r="D171" s="50" t="s">
        <v>65</v>
      </c>
      <c r="E171" s="50"/>
      <c r="F171" s="50"/>
      <c r="G171" s="50"/>
      <c r="H171" s="16">
        <v>248300</v>
      </c>
      <c r="I171" s="16">
        <v>106845.47</v>
      </c>
      <c r="J171" s="17">
        <v>43.03</v>
      </c>
      <c r="K171"/>
      <c r="L171"/>
      <c r="M171"/>
      <c r="N171"/>
      <c r="O171"/>
      <c r="P171"/>
      <c r="Q171"/>
    </row>
    <row r="172" spans="1:17" ht="12.75" customHeight="1" outlineLevel="2">
      <c r="A172" s="13">
        <v>40</v>
      </c>
      <c r="B172" s="14"/>
      <c r="C172" s="15"/>
      <c r="D172" s="50" t="s">
        <v>66</v>
      </c>
      <c r="E172" s="50"/>
      <c r="F172" s="50"/>
      <c r="G172" s="50"/>
      <c r="H172" s="16">
        <v>1008500</v>
      </c>
      <c r="I172" s="16">
        <v>377907.43</v>
      </c>
      <c r="J172" s="17">
        <v>37.47</v>
      </c>
      <c r="K172"/>
      <c r="L172"/>
      <c r="M172"/>
      <c r="N172"/>
      <c r="O172"/>
      <c r="P172"/>
      <c r="Q172"/>
    </row>
    <row r="173" spans="1:17" ht="12.75" customHeight="1" outlineLevel="2">
      <c r="A173" s="13">
        <v>41</v>
      </c>
      <c r="B173" s="14"/>
      <c r="C173" s="15"/>
      <c r="D173" s="50" t="s">
        <v>29</v>
      </c>
      <c r="E173" s="50"/>
      <c r="F173" s="50"/>
      <c r="G173" s="50"/>
      <c r="H173" s="16">
        <v>162400</v>
      </c>
      <c r="I173" s="16">
        <v>33480.34</v>
      </c>
      <c r="J173" s="17">
        <v>20.62</v>
      </c>
      <c r="K173"/>
      <c r="L173"/>
      <c r="M173"/>
      <c r="N173"/>
      <c r="O173"/>
      <c r="P173"/>
      <c r="Q173"/>
    </row>
    <row r="174" spans="1:17" ht="12.75" customHeight="1" outlineLevel="2">
      <c r="A174" s="13">
        <v>42</v>
      </c>
      <c r="B174" s="14"/>
      <c r="C174" s="15"/>
      <c r="D174" s="50" t="s">
        <v>67</v>
      </c>
      <c r="E174" s="50"/>
      <c r="F174" s="50"/>
      <c r="G174" s="50"/>
      <c r="H174" s="16">
        <v>385800</v>
      </c>
      <c r="I174" s="16">
        <v>70754.46</v>
      </c>
      <c r="J174" s="17">
        <v>18.34</v>
      </c>
      <c r="K174"/>
      <c r="L174"/>
      <c r="M174"/>
      <c r="N174"/>
      <c r="O174"/>
      <c r="P174"/>
      <c r="Q174"/>
    </row>
    <row r="175" spans="1:17" ht="12.75" customHeight="1" outlineLevel="2">
      <c r="A175" s="13">
        <v>43</v>
      </c>
      <c r="B175" s="14"/>
      <c r="C175" s="15"/>
      <c r="D175" s="50" t="s">
        <v>68</v>
      </c>
      <c r="E175" s="50"/>
      <c r="F175" s="50"/>
      <c r="G175" s="50"/>
      <c r="H175" s="16">
        <v>860700</v>
      </c>
      <c r="I175" s="16">
        <v>430380</v>
      </c>
      <c r="J175" s="17">
        <v>50</v>
      </c>
      <c r="K175"/>
      <c r="L175"/>
      <c r="M175"/>
      <c r="N175"/>
      <c r="O175"/>
      <c r="P175"/>
      <c r="Q175"/>
    </row>
    <row r="176" spans="1:17" ht="12.75" customHeight="1" outlineLevel="2">
      <c r="A176" s="13">
        <v>44</v>
      </c>
      <c r="B176" s="14"/>
      <c r="C176" s="15"/>
      <c r="D176" s="50" t="s">
        <v>17</v>
      </c>
      <c r="E176" s="50"/>
      <c r="F176" s="50"/>
      <c r="G176" s="50"/>
      <c r="H176" s="16">
        <v>89300</v>
      </c>
      <c r="I176" s="16">
        <v>38642.04</v>
      </c>
      <c r="J176" s="17">
        <v>43.27</v>
      </c>
      <c r="K176"/>
      <c r="L176"/>
      <c r="M176"/>
      <c r="N176"/>
      <c r="O176"/>
      <c r="P176"/>
      <c r="Q176"/>
    </row>
    <row r="177" spans="1:17" ht="12.75" customHeight="1" outlineLevel="2">
      <c r="A177" s="13">
        <v>45</v>
      </c>
      <c r="B177" s="14"/>
      <c r="C177" s="15"/>
      <c r="D177" s="50" t="s">
        <v>69</v>
      </c>
      <c r="E177" s="50"/>
      <c r="F177" s="50"/>
      <c r="G177" s="50"/>
      <c r="H177" s="16">
        <v>60900</v>
      </c>
      <c r="I177" s="16">
        <v>21665.84</v>
      </c>
      <c r="J177" s="17">
        <v>35.58</v>
      </c>
      <c r="K177"/>
      <c r="L177"/>
      <c r="M177"/>
      <c r="N177"/>
      <c r="O177"/>
      <c r="P177"/>
      <c r="Q177"/>
    </row>
    <row r="178" spans="1:17" ht="12.75" customHeight="1" outlineLevel="2">
      <c r="A178" s="13">
        <v>46</v>
      </c>
      <c r="B178" s="14"/>
      <c r="C178" s="15"/>
      <c r="D178" s="50" t="s">
        <v>70</v>
      </c>
      <c r="E178" s="50"/>
      <c r="F178" s="50"/>
      <c r="G178" s="50"/>
      <c r="H178" s="16">
        <v>40000</v>
      </c>
      <c r="I178" s="16">
        <v>5623.88</v>
      </c>
      <c r="J178" s="17">
        <v>14.06</v>
      </c>
      <c r="K178"/>
      <c r="L178"/>
      <c r="M178"/>
      <c r="N178"/>
      <c r="O178"/>
      <c r="P178"/>
      <c r="Q178"/>
    </row>
    <row r="179" spans="1:17" ht="12.75" customHeight="1" outlineLevel="2">
      <c r="A179" s="13">
        <v>47</v>
      </c>
      <c r="B179" s="14"/>
      <c r="C179" s="15"/>
      <c r="D179" s="50" t="s">
        <v>71</v>
      </c>
      <c r="E179" s="50"/>
      <c r="F179" s="50"/>
      <c r="G179" s="50"/>
      <c r="H179" s="16">
        <v>20100</v>
      </c>
      <c r="I179" s="18"/>
      <c r="J179" s="18"/>
      <c r="K179"/>
      <c r="L179"/>
      <c r="M179"/>
      <c r="N179"/>
      <c r="O179"/>
      <c r="P179"/>
      <c r="Q179"/>
    </row>
    <row r="180" spans="1:17" ht="12.75" customHeight="1" outlineLevel="2">
      <c r="A180" s="13">
        <v>48</v>
      </c>
      <c r="B180" s="14"/>
      <c r="C180" s="15"/>
      <c r="D180" s="50" t="s">
        <v>72</v>
      </c>
      <c r="E180" s="50"/>
      <c r="F180" s="50"/>
      <c r="G180" s="50"/>
      <c r="H180" s="16">
        <v>599800</v>
      </c>
      <c r="I180" s="16">
        <v>179052.84</v>
      </c>
      <c r="J180" s="17">
        <v>29.85</v>
      </c>
      <c r="K180"/>
      <c r="L180"/>
      <c r="M180"/>
      <c r="N180"/>
      <c r="O180"/>
      <c r="P180"/>
      <c r="Q180"/>
    </row>
    <row r="181" spans="1:17" ht="12.75" customHeight="1" outlineLevel="2">
      <c r="A181" s="13">
        <v>49</v>
      </c>
      <c r="B181" s="14"/>
      <c r="C181" s="15"/>
      <c r="D181" s="50" t="s">
        <v>73</v>
      </c>
      <c r="E181" s="50"/>
      <c r="F181" s="50"/>
      <c r="G181" s="50"/>
      <c r="H181" s="16">
        <v>37200</v>
      </c>
      <c r="I181" s="16">
        <v>7910.93</v>
      </c>
      <c r="J181" s="17">
        <v>21.27</v>
      </c>
      <c r="K181"/>
      <c r="L181"/>
      <c r="M181"/>
      <c r="N181"/>
      <c r="O181"/>
      <c r="P181"/>
      <c r="Q181"/>
    </row>
    <row r="182" spans="1:17" ht="12.75" customHeight="1" outlineLevel="2">
      <c r="A182" s="13">
        <v>50</v>
      </c>
      <c r="B182" s="14"/>
      <c r="C182" s="15"/>
      <c r="D182" s="50" t="s">
        <v>74</v>
      </c>
      <c r="E182" s="50"/>
      <c r="F182" s="50"/>
      <c r="G182" s="50"/>
      <c r="H182" s="16">
        <v>26300</v>
      </c>
      <c r="I182" s="18"/>
      <c r="J182" s="18"/>
      <c r="K182"/>
      <c r="L182"/>
      <c r="M182"/>
      <c r="N182"/>
      <c r="O182"/>
      <c r="P182"/>
      <c r="Q182"/>
    </row>
    <row r="183" spans="1:17" ht="12.75" customHeight="1" outlineLevel="2">
      <c r="A183" s="13">
        <v>51</v>
      </c>
      <c r="B183" s="14"/>
      <c r="C183" s="15"/>
      <c r="D183" s="50" t="s">
        <v>30</v>
      </c>
      <c r="E183" s="50"/>
      <c r="F183" s="50"/>
      <c r="G183" s="50"/>
      <c r="H183" s="16">
        <v>79800</v>
      </c>
      <c r="I183" s="18"/>
      <c r="J183" s="18"/>
      <c r="K183"/>
      <c r="L183"/>
      <c r="M183"/>
      <c r="N183"/>
      <c r="O183"/>
      <c r="P183"/>
      <c r="Q183"/>
    </row>
    <row r="184" spans="1:17" ht="12.75" customHeight="1" outlineLevel="2">
      <c r="A184" s="13">
        <v>52</v>
      </c>
      <c r="B184" s="14"/>
      <c r="C184" s="15"/>
      <c r="D184" s="50" t="s">
        <v>75</v>
      </c>
      <c r="E184" s="50"/>
      <c r="F184" s="50"/>
      <c r="G184" s="50"/>
      <c r="H184" s="16">
        <v>72000</v>
      </c>
      <c r="I184" s="16">
        <v>12036.64</v>
      </c>
      <c r="J184" s="17">
        <v>16.72</v>
      </c>
      <c r="K184"/>
      <c r="L184"/>
      <c r="M184"/>
      <c r="N184"/>
      <c r="O184"/>
      <c r="P184"/>
      <c r="Q184"/>
    </row>
    <row r="185" spans="1:17" ht="12.75" customHeight="1" outlineLevel="2">
      <c r="A185" s="13">
        <v>53</v>
      </c>
      <c r="B185" s="14"/>
      <c r="C185" s="15"/>
      <c r="D185" s="50" t="s">
        <v>76</v>
      </c>
      <c r="E185" s="50"/>
      <c r="F185" s="50"/>
      <c r="G185" s="50"/>
      <c r="H185" s="16">
        <v>86300</v>
      </c>
      <c r="I185" s="16">
        <v>53174</v>
      </c>
      <c r="J185" s="17">
        <v>61.62</v>
      </c>
      <c r="K185"/>
      <c r="L185"/>
      <c r="M185"/>
      <c r="N185"/>
      <c r="O185"/>
      <c r="P185"/>
      <c r="Q185"/>
    </row>
    <row r="186" spans="1:17" ht="12.75" customHeight="1" outlineLevel="2">
      <c r="A186" s="13">
        <v>54</v>
      </c>
      <c r="B186" s="14"/>
      <c r="C186" s="15"/>
      <c r="D186" s="50" t="s">
        <v>18</v>
      </c>
      <c r="E186" s="50"/>
      <c r="F186" s="50"/>
      <c r="G186" s="50"/>
      <c r="H186" s="16">
        <v>89700</v>
      </c>
      <c r="I186" s="16">
        <v>37294.29</v>
      </c>
      <c r="J186" s="17">
        <v>41.58</v>
      </c>
      <c r="K186"/>
      <c r="L186"/>
      <c r="M186"/>
      <c r="N186"/>
      <c r="O186"/>
      <c r="P186"/>
      <c r="Q186"/>
    </row>
    <row r="187" spans="1:17" ht="12.75" customHeight="1" outlineLevel="2">
      <c r="A187" s="13">
        <v>55</v>
      </c>
      <c r="B187" s="14"/>
      <c r="C187" s="15"/>
      <c r="D187" s="50" t="s">
        <v>77</v>
      </c>
      <c r="E187" s="50"/>
      <c r="F187" s="50"/>
      <c r="G187" s="50"/>
      <c r="H187" s="16">
        <v>264400</v>
      </c>
      <c r="I187" s="16">
        <v>54769</v>
      </c>
      <c r="J187" s="17">
        <v>20.71</v>
      </c>
      <c r="K187"/>
      <c r="L187"/>
      <c r="M187"/>
      <c r="N187"/>
      <c r="O187"/>
      <c r="P187"/>
      <c r="Q187"/>
    </row>
    <row r="188" spans="1:17" ht="12.75" customHeight="1" outlineLevel="2">
      <c r="A188" s="13">
        <v>56</v>
      </c>
      <c r="B188" s="14"/>
      <c r="C188" s="15"/>
      <c r="D188" s="50" t="s">
        <v>78</v>
      </c>
      <c r="E188" s="50"/>
      <c r="F188" s="50"/>
      <c r="G188" s="50"/>
      <c r="H188" s="16">
        <v>111500</v>
      </c>
      <c r="I188" s="16">
        <v>44427.78</v>
      </c>
      <c r="J188" s="17">
        <v>39.85</v>
      </c>
      <c r="K188"/>
      <c r="L188"/>
      <c r="M188"/>
      <c r="N188"/>
      <c r="O188"/>
      <c r="P188"/>
      <c r="Q188"/>
    </row>
    <row r="189" spans="1:17" ht="12.75" customHeight="1" outlineLevel="2">
      <c r="A189" s="13">
        <v>57</v>
      </c>
      <c r="B189" s="14"/>
      <c r="C189" s="15"/>
      <c r="D189" s="50" t="s">
        <v>79</v>
      </c>
      <c r="E189" s="50"/>
      <c r="F189" s="50"/>
      <c r="G189" s="50"/>
      <c r="H189" s="16">
        <v>105600</v>
      </c>
      <c r="I189" s="16">
        <v>45973.72</v>
      </c>
      <c r="J189" s="17">
        <v>43.54</v>
      </c>
      <c r="K189"/>
      <c r="L189"/>
      <c r="M189"/>
      <c r="N189"/>
      <c r="O189"/>
      <c r="P189"/>
      <c r="Q189"/>
    </row>
    <row r="190" spans="1:17" ht="12.75" customHeight="1" outlineLevel="2">
      <c r="A190" s="13">
        <v>58</v>
      </c>
      <c r="B190" s="14"/>
      <c r="C190" s="15"/>
      <c r="D190" s="50" t="s">
        <v>19</v>
      </c>
      <c r="E190" s="50"/>
      <c r="F190" s="50"/>
      <c r="G190" s="50"/>
      <c r="H190" s="16">
        <v>54000</v>
      </c>
      <c r="I190" s="16">
        <v>6910.35</v>
      </c>
      <c r="J190" s="17">
        <v>12.8</v>
      </c>
      <c r="K190"/>
      <c r="L190"/>
      <c r="M190"/>
      <c r="N190"/>
      <c r="O190"/>
      <c r="P190"/>
      <c r="Q190"/>
    </row>
    <row r="191" spans="1:17" ht="24.75" customHeight="1" outlineLevel="2">
      <c r="A191" s="13">
        <v>59</v>
      </c>
      <c r="B191" s="14"/>
      <c r="C191" s="15"/>
      <c r="D191" s="50" t="s">
        <v>80</v>
      </c>
      <c r="E191" s="50"/>
      <c r="F191" s="50"/>
      <c r="G191" s="50"/>
      <c r="H191" s="16">
        <v>93100</v>
      </c>
      <c r="I191" s="17">
        <v>31.68</v>
      </c>
      <c r="J191" s="17">
        <v>0.03</v>
      </c>
      <c r="K191"/>
      <c r="L191"/>
      <c r="M191"/>
      <c r="N191"/>
      <c r="O191"/>
      <c r="P191"/>
      <c r="Q191"/>
    </row>
    <row r="192" spans="1:17" ht="12.75" customHeight="1" outlineLevel="2">
      <c r="A192" s="13">
        <v>60</v>
      </c>
      <c r="B192" s="14"/>
      <c r="C192" s="15"/>
      <c r="D192" s="50" t="s">
        <v>81</v>
      </c>
      <c r="E192" s="50"/>
      <c r="F192" s="50"/>
      <c r="G192" s="50"/>
      <c r="H192" s="16">
        <v>660400</v>
      </c>
      <c r="I192" s="16">
        <v>267474.46</v>
      </c>
      <c r="J192" s="17">
        <v>40.5</v>
      </c>
      <c r="K192"/>
      <c r="L192"/>
      <c r="M192"/>
      <c r="N192"/>
      <c r="O192"/>
      <c r="P192"/>
      <c r="Q192"/>
    </row>
    <row r="193" spans="1:17" ht="12.75" customHeight="1" outlineLevel="2">
      <c r="A193" s="13">
        <v>61</v>
      </c>
      <c r="B193" s="14"/>
      <c r="C193" s="15"/>
      <c r="D193" s="50" t="s">
        <v>82</v>
      </c>
      <c r="E193" s="50"/>
      <c r="F193" s="50"/>
      <c r="G193" s="50"/>
      <c r="H193" s="16">
        <v>10100</v>
      </c>
      <c r="I193" s="16">
        <v>10100</v>
      </c>
      <c r="J193" s="17">
        <v>100</v>
      </c>
      <c r="K193"/>
      <c r="L193"/>
      <c r="M193"/>
      <c r="N193"/>
      <c r="O193"/>
      <c r="P193"/>
      <c r="Q193"/>
    </row>
    <row r="194" spans="1:17" ht="12.75" customHeight="1" outlineLevel="2">
      <c r="A194" s="13">
        <v>62</v>
      </c>
      <c r="B194" s="14"/>
      <c r="C194" s="15"/>
      <c r="D194" s="50" t="s">
        <v>83</v>
      </c>
      <c r="E194" s="50"/>
      <c r="F194" s="50"/>
      <c r="G194" s="50"/>
      <c r="H194" s="16">
        <v>32000</v>
      </c>
      <c r="I194" s="16">
        <v>9698.44</v>
      </c>
      <c r="J194" s="17">
        <v>30.31</v>
      </c>
      <c r="K194"/>
      <c r="L194"/>
      <c r="M194"/>
      <c r="N194"/>
      <c r="O194"/>
      <c r="P194"/>
      <c r="Q194"/>
    </row>
    <row r="195" spans="1:17" ht="12.75" customHeight="1" outlineLevel="2">
      <c r="A195" s="13">
        <v>63</v>
      </c>
      <c r="B195" s="14"/>
      <c r="C195" s="15"/>
      <c r="D195" s="50" t="s">
        <v>84</v>
      </c>
      <c r="E195" s="50"/>
      <c r="F195" s="50"/>
      <c r="G195" s="50"/>
      <c r="H195" s="16">
        <v>1952000</v>
      </c>
      <c r="I195" s="16">
        <v>391686.86</v>
      </c>
      <c r="J195" s="17">
        <v>20.07</v>
      </c>
      <c r="K195"/>
      <c r="L195"/>
      <c r="M195"/>
      <c r="N195"/>
      <c r="O195"/>
      <c r="P195"/>
      <c r="Q195"/>
    </row>
    <row r="196" spans="1:17" ht="12.75" customHeight="1" outlineLevel="2">
      <c r="A196" s="13">
        <v>64</v>
      </c>
      <c r="B196" s="14"/>
      <c r="C196" s="15"/>
      <c r="D196" s="50" t="s">
        <v>85</v>
      </c>
      <c r="E196" s="50"/>
      <c r="F196" s="50"/>
      <c r="G196" s="50"/>
      <c r="H196" s="16">
        <v>148100</v>
      </c>
      <c r="I196" s="16">
        <v>48742.74</v>
      </c>
      <c r="J196" s="17">
        <v>32.91</v>
      </c>
      <c r="K196"/>
      <c r="L196"/>
      <c r="M196"/>
      <c r="N196"/>
      <c r="O196"/>
      <c r="P196"/>
      <c r="Q196"/>
    </row>
    <row r="197" spans="1:17" ht="12.75" customHeight="1" outlineLevel="2">
      <c r="A197" s="13">
        <v>65</v>
      </c>
      <c r="B197" s="14"/>
      <c r="C197" s="15"/>
      <c r="D197" s="50" t="s">
        <v>31</v>
      </c>
      <c r="E197" s="50"/>
      <c r="F197" s="50"/>
      <c r="G197" s="50"/>
      <c r="H197" s="16">
        <v>2596300</v>
      </c>
      <c r="I197" s="16">
        <v>562137.65</v>
      </c>
      <c r="J197" s="17">
        <v>21.65</v>
      </c>
      <c r="K197"/>
      <c r="L197"/>
      <c r="M197"/>
      <c r="N197"/>
      <c r="O197"/>
      <c r="P197"/>
      <c r="Q197"/>
    </row>
    <row r="198" spans="1:17" ht="12.75" customHeight="1" outlineLevel="2">
      <c r="A198" s="13">
        <v>66</v>
      </c>
      <c r="B198" s="14"/>
      <c r="C198" s="15"/>
      <c r="D198" s="50" t="s">
        <v>32</v>
      </c>
      <c r="E198" s="50"/>
      <c r="F198" s="50"/>
      <c r="G198" s="50"/>
      <c r="H198" s="16">
        <v>848300</v>
      </c>
      <c r="I198" s="16">
        <v>205028.38</v>
      </c>
      <c r="J198" s="17">
        <v>24.17</v>
      </c>
      <c r="K198"/>
      <c r="L198"/>
      <c r="M198"/>
      <c r="N198"/>
      <c r="O198"/>
      <c r="P198"/>
      <c r="Q198"/>
    </row>
    <row r="199" spans="1:17" ht="12.75" customHeight="1" outlineLevel="2">
      <c r="A199" s="13">
        <v>67</v>
      </c>
      <c r="B199" s="14"/>
      <c r="C199" s="15"/>
      <c r="D199" s="50" t="s">
        <v>20</v>
      </c>
      <c r="E199" s="50"/>
      <c r="F199" s="50"/>
      <c r="G199" s="50"/>
      <c r="H199" s="16">
        <v>71800</v>
      </c>
      <c r="I199" s="16">
        <v>23917.21</v>
      </c>
      <c r="J199" s="17">
        <v>33.31</v>
      </c>
      <c r="K199"/>
      <c r="L199"/>
      <c r="M199"/>
      <c r="N199"/>
      <c r="O199"/>
      <c r="P199"/>
      <c r="Q199"/>
    </row>
    <row r="200" spans="1:17" ht="12.75" customHeight="1" outlineLevel="2">
      <c r="A200" s="13">
        <v>68</v>
      </c>
      <c r="B200" s="14"/>
      <c r="C200" s="15"/>
      <c r="D200" s="50" t="s">
        <v>86</v>
      </c>
      <c r="E200" s="50"/>
      <c r="F200" s="50"/>
      <c r="G200" s="50"/>
      <c r="H200" s="16">
        <v>874800</v>
      </c>
      <c r="I200" s="16">
        <v>602870.35</v>
      </c>
      <c r="J200" s="17">
        <v>68.92</v>
      </c>
      <c r="K200"/>
      <c r="L200"/>
      <c r="M200"/>
      <c r="N200"/>
      <c r="O200"/>
      <c r="P200"/>
      <c r="Q200"/>
    </row>
    <row r="201" spans="1:17" ht="12.75" customHeight="1" outlineLevel="2">
      <c r="A201" s="13">
        <v>69</v>
      </c>
      <c r="B201" s="14"/>
      <c r="C201" s="15"/>
      <c r="D201" s="50" t="s">
        <v>87</v>
      </c>
      <c r="E201" s="50"/>
      <c r="F201" s="50"/>
      <c r="G201" s="50"/>
      <c r="H201" s="16">
        <v>202000</v>
      </c>
      <c r="I201" s="16">
        <v>63960.85</v>
      </c>
      <c r="J201" s="17">
        <v>31.66</v>
      </c>
      <c r="K201"/>
      <c r="L201"/>
      <c r="M201"/>
      <c r="N201"/>
      <c r="O201"/>
      <c r="P201"/>
      <c r="Q201"/>
    </row>
    <row r="202" spans="1:17" ht="12.75" customHeight="1" outlineLevel="2">
      <c r="A202" s="13">
        <v>70</v>
      </c>
      <c r="B202" s="14"/>
      <c r="C202" s="15"/>
      <c r="D202" s="50" t="s">
        <v>88</v>
      </c>
      <c r="E202" s="50"/>
      <c r="F202" s="50"/>
      <c r="G202" s="50"/>
      <c r="H202" s="16">
        <v>603600</v>
      </c>
      <c r="I202" s="16">
        <v>178815.79</v>
      </c>
      <c r="J202" s="17">
        <v>29.62</v>
      </c>
      <c r="K202"/>
      <c r="L202"/>
      <c r="M202"/>
      <c r="N202"/>
      <c r="O202"/>
      <c r="P202"/>
      <c r="Q202"/>
    </row>
    <row r="203" spans="1:17" ht="12.75" customHeight="1" outlineLevel="2">
      <c r="A203" s="13">
        <v>71</v>
      </c>
      <c r="B203" s="14"/>
      <c r="C203" s="15"/>
      <c r="D203" s="50" t="s">
        <v>89</v>
      </c>
      <c r="E203" s="50"/>
      <c r="F203" s="50"/>
      <c r="G203" s="50"/>
      <c r="H203" s="16">
        <v>316700</v>
      </c>
      <c r="I203" s="16">
        <v>65030.4</v>
      </c>
      <c r="J203" s="17">
        <v>20.53</v>
      </c>
      <c r="K203"/>
      <c r="L203"/>
      <c r="M203"/>
      <c r="N203"/>
      <c r="O203"/>
      <c r="P203"/>
      <c r="Q203"/>
    </row>
    <row r="204" spans="1:17" ht="12.75" customHeight="1" outlineLevel="2">
      <c r="A204" s="13">
        <v>72</v>
      </c>
      <c r="B204" s="14"/>
      <c r="C204" s="15"/>
      <c r="D204" s="50" t="s">
        <v>90</v>
      </c>
      <c r="E204" s="50"/>
      <c r="F204" s="50"/>
      <c r="G204" s="50"/>
      <c r="H204" s="16">
        <v>102900</v>
      </c>
      <c r="I204" s="16">
        <v>31434.18</v>
      </c>
      <c r="J204" s="17">
        <v>30.55</v>
      </c>
      <c r="K204"/>
      <c r="L204"/>
      <c r="M204"/>
      <c r="N204"/>
      <c r="O204"/>
      <c r="P204"/>
      <c r="Q204"/>
    </row>
    <row r="205" spans="1:17" ht="12.75" customHeight="1" outlineLevel="2">
      <c r="A205" s="13">
        <v>73</v>
      </c>
      <c r="B205" s="14"/>
      <c r="C205" s="15"/>
      <c r="D205" s="50" t="s">
        <v>91</v>
      </c>
      <c r="E205" s="50"/>
      <c r="F205" s="50"/>
      <c r="G205" s="50"/>
      <c r="H205" s="16">
        <v>477500</v>
      </c>
      <c r="I205" s="16">
        <v>75676.17</v>
      </c>
      <c r="J205" s="17">
        <v>15.85</v>
      </c>
      <c r="K205"/>
      <c r="L205"/>
      <c r="M205"/>
      <c r="N205"/>
      <c r="O205"/>
      <c r="P205"/>
      <c r="Q205"/>
    </row>
    <row r="206" spans="1:17" ht="12.75" customHeight="1" outlineLevel="2">
      <c r="A206" s="13">
        <v>74</v>
      </c>
      <c r="B206" s="14"/>
      <c r="C206" s="15"/>
      <c r="D206" s="50" t="s">
        <v>92</v>
      </c>
      <c r="E206" s="50"/>
      <c r="F206" s="50"/>
      <c r="G206" s="50"/>
      <c r="H206" s="16">
        <v>1571500</v>
      </c>
      <c r="I206" s="16">
        <v>269841.57</v>
      </c>
      <c r="J206" s="17">
        <v>17.17</v>
      </c>
      <c r="K206"/>
      <c r="L206"/>
      <c r="M206"/>
      <c r="N206"/>
      <c r="O206"/>
      <c r="P206"/>
      <c r="Q206"/>
    </row>
    <row r="207" spans="1:17" ht="12.75" customHeight="1" outlineLevel="2">
      <c r="A207" s="13">
        <v>75</v>
      </c>
      <c r="B207" s="14"/>
      <c r="C207" s="15"/>
      <c r="D207" s="50" t="s">
        <v>33</v>
      </c>
      <c r="E207" s="50"/>
      <c r="F207" s="50"/>
      <c r="G207" s="50"/>
      <c r="H207" s="16">
        <v>690800</v>
      </c>
      <c r="I207" s="16">
        <v>234336.15</v>
      </c>
      <c r="J207" s="17">
        <v>33.92</v>
      </c>
      <c r="K207"/>
      <c r="L207"/>
      <c r="M207"/>
      <c r="N207"/>
      <c r="O207"/>
      <c r="P207"/>
      <c r="Q207"/>
    </row>
    <row r="208" spans="1:17" ht="12.75" customHeight="1" outlineLevel="2">
      <c r="A208" s="13">
        <v>76</v>
      </c>
      <c r="B208" s="14"/>
      <c r="C208" s="15"/>
      <c r="D208" s="50" t="s">
        <v>93</v>
      </c>
      <c r="E208" s="50"/>
      <c r="F208" s="50"/>
      <c r="G208" s="50"/>
      <c r="H208" s="16">
        <v>178100</v>
      </c>
      <c r="I208" s="16">
        <v>38742.31</v>
      </c>
      <c r="J208" s="17">
        <v>21.75</v>
      </c>
      <c r="K208"/>
      <c r="L208"/>
      <c r="M208"/>
      <c r="N208"/>
      <c r="O208"/>
      <c r="P208"/>
      <c r="Q208"/>
    </row>
    <row r="209" spans="1:17" ht="12.75" customHeight="1" outlineLevel="2">
      <c r="A209" s="13">
        <v>77</v>
      </c>
      <c r="B209" s="14"/>
      <c r="C209" s="15"/>
      <c r="D209" s="50" t="s">
        <v>34</v>
      </c>
      <c r="E209" s="50"/>
      <c r="F209" s="50"/>
      <c r="G209" s="50"/>
      <c r="H209" s="16">
        <v>139100</v>
      </c>
      <c r="I209" s="16">
        <v>98198.33</v>
      </c>
      <c r="J209" s="17">
        <v>70.6</v>
      </c>
      <c r="K209"/>
      <c r="L209"/>
      <c r="M209"/>
      <c r="N209"/>
      <c r="O209"/>
      <c r="P209"/>
      <c r="Q209"/>
    </row>
    <row r="210" spans="1:17" ht="12.75" customHeight="1" outlineLevel="2">
      <c r="A210" s="13">
        <v>78</v>
      </c>
      <c r="B210" s="14"/>
      <c r="C210" s="15"/>
      <c r="D210" s="50" t="s">
        <v>21</v>
      </c>
      <c r="E210" s="50"/>
      <c r="F210" s="50"/>
      <c r="G210" s="50"/>
      <c r="H210" s="16">
        <v>250700</v>
      </c>
      <c r="I210" s="16">
        <v>119680.21</v>
      </c>
      <c r="J210" s="17">
        <v>47.74</v>
      </c>
      <c r="K210"/>
      <c r="L210"/>
      <c r="M210"/>
      <c r="N210"/>
      <c r="O210"/>
      <c r="P210"/>
      <c r="Q210"/>
    </row>
    <row r="211" spans="1:17" ht="24.75" customHeight="1" outlineLevel="2">
      <c r="A211" s="13">
        <v>79</v>
      </c>
      <c r="B211" s="14"/>
      <c r="C211" s="15"/>
      <c r="D211" s="50" t="s">
        <v>94</v>
      </c>
      <c r="E211" s="50"/>
      <c r="F211" s="50"/>
      <c r="G211" s="50"/>
      <c r="H211" s="16">
        <v>25100</v>
      </c>
      <c r="I211" s="16">
        <v>10253.02</v>
      </c>
      <c r="J211" s="17">
        <v>40.85</v>
      </c>
      <c r="K211"/>
      <c r="L211"/>
      <c r="M211"/>
      <c r="N211"/>
      <c r="O211"/>
      <c r="P211"/>
      <c r="Q211"/>
    </row>
    <row r="212" spans="1:17" ht="12.75" customHeight="1" outlineLevel="2">
      <c r="A212" s="13">
        <v>80</v>
      </c>
      <c r="B212" s="14"/>
      <c r="C212" s="15"/>
      <c r="D212" s="50" t="s">
        <v>95</v>
      </c>
      <c r="E212" s="50"/>
      <c r="F212" s="50"/>
      <c r="G212" s="50"/>
      <c r="H212" s="16">
        <v>345100</v>
      </c>
      <c r="I212" s="16">
        <v>143424.31</v>
      </c>
      <c r="J212" s="17">
        <v>41.56</v>
      </c>
      <c r="K212"/>
      <c r="L212"/>
      <c r="M212"/>
      <c r="N212"/>
      <c r="O212"/>
      <c r="P212"/>
      <c r="Q212"/>
    </row>
    <row r="213" spans="1:17" ht="12.75" customHeight="1" outlineLevel="2">
      <c r="A213" s="13">
        <v>81</v>
      </c>
      <c r="B213" s="14"/>
      <c r="C213" s="15"/>
      <c r="D213" s="50" t="s">
        <v>96</v>
      </c>
      <c r="E213" s="50"/>
      <c r="F213" s="50"/>
      <c r="G213" s="50"/>
      <c r="H213" s="16">
        <v>7600</v>
      </c>
      <c r="I213" s="18"/>
      <c r="J213" s="18"/>
      <c r="K213"/>
      <c r="L213"/>
      <c r="M213"/>
      <c r="N213"/>
      <c r="O213"/>
      <c r="P213"/>
      <c r="Q213"/>
    </row>
    <row r="214" spans="1:17" ht="24.75" customHeight="1" outlineLevel="2">
      <c r="A214" s="13">
        <v>82</v>
      </c>
      <c r="B214" s="14"/>
      <c r="C214" s="15"/>
      <c r="D214" s="50" t="s">
        <v>97</v>
      </c>
      <c r="E214" s="50"/>
      <c r="F214" s="50"/>
      <c r="G214" s="50"/>
      <c r="H214" s="16">
        <v>448900</v>
      </c>
      <c r="I214" s="16">
        <v>83552.76</v>
      </c>
      <c r="J214" s="17">
        <v>18.61</v>
      </c>
      <c r="K214"/>
      <c r="L214"/>
      <c r="M214"/>
      <c r="N214"/>
      <c r="O214"/>
      <c r="P214"/>
      <c r="Q214"/>
    </row>
    <row r="215" spans="1:17" ht="12.75" customHeight="1" outlineLevel="2">
      <c r="A215" s="13">
        <v>83</v>
      </c>
      <c r="B215" s="14"/>
      <c r="C215" s="15"/>
      <c r="D215" s="50" t="s">
        <v>22</v>
      </c>
      <c r="E215" s="50"/>
      <c r="F215" s="50"/>
      <c r="G215" s="50"/>
      <c r="H215" s="16">
        <v>10200</v>
      </c>
      <c r="I215" s="18"/>
      <c r="J215" s="18"/>
      <c r="K215"/>
      <c r="L215"/>
      <c r="M215"/>
      <c r="N215"/>
      <c r="O215"/>
      <c r="P215"/>
      <c r="Q215"/>
    </row>
    <row r="216" spans="1:17" ht="24.75" customHeight="1" outlineLevel="2">
      <c r="A216" s="13">
        <v>84</v>
      </c>
      <c r="B216" s="14"/>
      <c r="C216" s="15"/>
      <c r="D216" s="50" t="s">
        <v>98</v>
      </c>
      <c r="E216" s="50"/>
      <c r="F216" s="50"/>
      <c r="G216" s="50"/>
      <c r="H216" s="16">
        <v>135000</v>
      </c>
      <c r="I216" s="16">
        <v>19500</v>
      </c>
      <c r="J216" s="17">
        <v>14.44</v>
      </c>
      <c r="K216"/>
      <c r="L216"/>
      <c r="M216"/>
      <c r="N216"/>
      <c r="O216"/>
      <c r="P216"/>
      <c r="Q216"/>
    </row>
    <row r="217" spans="1:17" ht="12.75" customHeight="1" outlineLevel="2">
      <c r="A217" s="13">
        <v>85</v>
      </c>
      <c r="B217" s="14"/>
      <c r="C217" s="15"/>
      <c r="D217" s="50" t="s">
        <v>99</v>
      </c>
      <c r="E217" s="50"/>
      <c r="F217" s="50"/>
      <c r="G217" s="50"/>
      <c r="H217" s="16">
        <v>178600</v>
      </c>
      <c r="I217" s="16">
        <v>30715.22</v>
      </c>
      <c r="J217" s="17">
        <v>17.2</v>
      </c>
      <c r="K217"/>
      <c r="L217"/>
      <c r="M217"/>
      <c r="N217"/>
      <c r="O217"/>
      <c r="P217"/>
      <c r="Q217"/>
    </row>
    <row r="218" spans="1:17" ht="157.5" customHeight="1" outlineLevel="1">
      <c r="A218" s="9" t="s">
        <v>106</v>
      </c>
      <c r="B218" s="10"/>
      <c r="C218" s="49" t="s">
        <v>107</v>
      </c>
      <c r="D218" s="49"/>
      <c r="E218" s="49"/>
      <c r="F218" s="49"/>
      <c r="G218" s="49"/>
      <c r="H218" s="11">
        <v>1094018009.93</v>
      </c>
      <c r="I218" s="11">
        <v>489409760.82</v>
      </c>
      <c r="J218" s="12">
        <v>44.74</v>
      </c>
      <c r="K218"/>
      <c r="L218"/>
      <c r="M218"/>
      <c r="N218"/>
      <c r="O218"/>
      <c r="P218"/>
      <c r="Q218"/>
    </row>
    <row r="219" spans="1:17" ht="12.75" customHeight="1" outlineLevel="2">
      <c r="A219" s="13">
        <v>2</v>
      </c>
      <c r="B219" s="14"/>
      <c r="C219" s="15"/>
      <c r="D219" s="50" t="s">
        <v>37</v>
      </c>
      <c r="E219" s="50"/>
      <c r="F219" s="50"/>
      <c r="G219" s="50"/>
      <c r="H219" s="16">
        <v>22725700</v>
      </c>
      <c r="I219" s="16">
        <v>13267171.53</v>
      </c>
      <c r="J219" s="17">
        <v>58.38</v>
      </c>
      <c r="K219"/>
      <c r="L219"/>
      <c r="M219"/>
      <c r="N219"/>
      <c r="O219"/>
      <c r="P219"/>
      <c r="Q219"/>
    </row>
    <row r="220" spans="1:17" ht="12.75" customHeight="1" outlineLevel="2">
      <c r="A220" s="13">
        <v>3</v>
      </c>
      <c r="B220" s="14"/>
      <c r="C220" s="15"/>
      <c r="D220" s="50" t="s">
        <v>38</v>
      </c>
      <c r="E220" s="50"/>
      <c r="F220" s="50"/>
      <c r="G220" s="50"/>
      <c r="H220" s="16">
        <v>11075800</v>
      </c>
      <c r="I220" s="16">
        <v>4771466.18</v>
      </c>
      <c r="J220" s="17">
        <v>43.08</v>
      </c>
      <c r="K220"/>
      <c r="L220"/>
      <c r="M220"/>
      <c r="N220"/>
      <c r="O220"/>
      <c r="P220"/>
      <c r="Q220"/>
    </row>
    <row r="221" spans="1:17" ht="12.75" customHeight="1" outlineLevel="2">
      <c r="A221" s="13">
        <v>4</v>
      </c>
      <c r="B221" s="14"/>
      <c r="C221" s="15"/>
      <c r="D221" s="50" t="s">
        <v>10</v>
      </c>
      <c r="E221" s="50"/>
      <c r="F221" s="50"/>
      <c r="G221" s="50"/>
      <c r="H221" s="16">
        <v>10166100</v>
      </c>
      <c r="I221" s="16">
        <v>3876789.06</v>
      </c>
      <c r="J221" s="17">
        <v>38.13</v>
      </c>
      <c r="K221"/>
      <c r="L221"/>
      <c r="M221"/>
      <c r="N221"/>
      <c r="O221"/>
      <c r="P221"/>
      <c r="Q221"/>
    </row>
    <row r="222" spans="1:17" ht="12.75" customHeight="1" outlineLevel="2">
      <c r="A222" s="13">
        <v>5</v>
      </c>
      <c r="B222" s="14"/>
      <c r="C222" s="15"/>
      <c r="D222" s="50" t="s">
        <v>39</v>
      </c>
      <c r="E222" s="50"/>
      <c r="F222" s="50"/>
      <c r="G222" s="50"/>
      <c r="H222" s="16">
        <v>7414500</v>
      </c>
      <c r="I222" s="16">
        <v>3243222.83</v>
      </c>
      <c r="J222" s="17">
        <v>43.74</v>
      </c>
      <c r="K222"/>
      <c r="L222"/>
      <c r="M222"/>
      <c r="N222"/>
      <c r="O222"/>
      <c r="P222"/>
      <c r="Q222"/>
    </row>
    <row r="223" spans="1:17" ht="12.75" customHeight="1" outlineLevel="2">
      <c r="A223" s="13">
        <v>6</v>
      </c>
      <c r="B223" s="14"/>
      <c r="C223" s="15"/>
      <c r="D223" s="50" t="s">
        <v>40</v>
      </c>
      <c r="E223" s="50"/>
      <c r="F223" s="50"/>
      <c r="G223" s="50"/>
      <c r="H223" s="16">
        <v>9993900</v>
      </c>
      <c r="I223" s="16">
        <v>5190188.69</v>
      </c>
      <c r="J223" s="17">
        <v>51.93</v>
      </c>
      <c r="K223"/>
      <c r="L223"/>
      <c r="M223"/>
      <c r="N223"/>
      <c r="O223"/>
      <c r="P223"/>
      <c r="Q223"/>
    </row>
    <row r="224" spans="1:17" ht="12.75" customHeight="1" outlineLevel="2">
      <c r="A224" s="13">
        <v>7</v>
      </c>
      <c r="B224" s="14"/>
      <c r="C224" s="15"/>
      <c r="D224" s="50" t="s">
        <v>25</v>
      </c>
      <c r="E224" s="50"/>
      <c r="F224" s="50"/>
      <c r="G224" s="50"/>
      <c r="H224" s="16">
        <v>7635700</v>
      </c>
      <c r="I224" s="16">
        <v>4415499.33</v>
      </c>
      <c r="J224" s="17">
        <v>57.83</v>
      </c>
      <c r="K224"/>
      <c r="L224"/>
      <c r="M224"/>
      <c r="N224"/>
      <c r="O224"/>
      <c r="P224"/>
      <c r="Q224"/>
    </row>
    <row r="225" spans="1:17" ht="12.75" customHeight="1" outlineLevel="2">
      <c r="A225" s="13">
        <v>8</v>
      </c>
      <c r="B225" s="14"/>
      <c r="C225" s="15"/>
      <c r="D225" s="50" t="s">
        <v>41</v>
      </c>
      <c r="E225" s="50"/>
      <c r="F225" s="50"/>
      <c r="G225" s="50"/>
      <c r="H225" s="16">
        <v>8433000</v>
      </c>
      <c r="I225" s="16">
        <v>3987138.13</v>
      </c>
      <c r="J225" s="17">
        <v>47.28</v>
      </c>
      <c r="K225"/>
      <c r="L225"/>
      <c r="M225"/>
      <c r="N225"/>
      <c r="O225"/>
      <c r="P225"/>
      <c r="Q225"/>
    </row>
    <row r="226" spans="1:17" ht="12.75" customHeight="1" outlineLevel="2">
      <c r="A226" s="13">
        <v>9</v>
      </c>
      <c r="B226" s="14"/>
      <c r="C226" s="15"/>
      <c r="D226" s="50" t="s">
        <v>42</v>
      </c>
      <c r="E226" s="50"/>
      <c r="F226" s="50"/>
      <c r="G226" s="50"/>
      <c r="H226" s="16">
        <v>19456300</v>
      </c>
      <c r="I226" s="16">
        <v>7393974.09</v>
      </c>
      <c r="J226" s="17">
        <v>38</v>
      </c>
      <c r="K226"/>
      <c r="L226"/>
      <c r="M226"/>
      <c r="N226"/>
      <c r="O226"/>
      <c r="P226"/>
      <c r="Q226"/>
    </row>
    <row r="227" spans="1:17" ht="12.75" customHeight="1" outlineLevel="2">
      <c r="A227" s="13">
        <v>10</v>
      </c>
      <c r="B227" s="14"/>
      <c r="C227" s="15"/>
      <c r="D227" s="50" t="s">
        <v>43</v>
      </c>
      <c r="E227" s="50"/>
      <c r="F227" s="50"/>
      <c r="G227" s="50"/>
      <c r="H227" s="16">
        <v>10457800</v>
      </c>
      <c r="I227" s="16">
        <v>4439811.5</v>
      </c>
      <c r="J227" s="17">
        <v>42.45</v>
      </c>
      <c r="K227"/>
      <c r="L227"/>
      <c r="M227"/>
      <c r="N227"/>
      <c r="O227"/>
      <c r="P227"/>
      <c r="Q227"/>
    </row>
    <row r="228" spans="1:17" ht="12.75" customHeight="1" outlineLevel="2">
      <c r="A228" s="13">
        <v>11</v>
      </c>
      <c r="B228" s="14"/>
      <c r="C228" s="15"/>
      <c r="D228" s="50" t="s">
        <v>26</v>
      </c>
      <c r="E228" s="50"/>
      <c r="F228" s="50"/>
      <c r="G228" s="50"/>
      <c r="H228" s="16">
        <v>15351000</v>
      </c>
      <c r="I228" s="16">
        <v>5089229.07</v>
      </c>
      <c r="J228" s="17">
        <v>33.15</v>
      </c>
      <c r="K228"/>
      <c r="L228"/>
      <c r="M228"/>
      <c r="N228"/>
      <c r="O228"/>
      <c r="P228"/>
      <c r="Q228"/>
    </row>
    <row r="229" spans="1:17" ht="12.75" customHeight="1" outlineLevel="2">
      <c r="A229" s="13">
        <v>12</v>
      </c>
      <c r="B229" s="14"/>
      <c r="C229" s="15"/>
      <c r="D229" s="50" t="s">
        <v>44</v>
      </c>
      <c r="E229" s="50"/>
      <c r="F229" s="50"/>
      <c r="G229" s="50"/>
      <c r="H229" s="16">
        <v>77600</v>
      </c>
      <c r="I229" s="16">
        <v>34392.25</v>
      </c>
      <c r="J229" s="18"/>
      <c r="K229"/>
      <c r="L229"/>
      <c r="M229"/>
      <c r="N229"/>
      <c r="O229"/>
      <c r="P229"/>
      <c r="Q229"/>
    </row>
    <row r="230" spans="1:17" ht="12.75" customHeight="1" outlineLevel="2">
      <c r="A230" s="13">
        <v>13</v>
      </c>
      <c r="B230" s="14"/>
      <c r="C230" s="15"/>
      <c r="D230" s="50" t="s">
        <v>27</v>
      </c>
      <c r="E230" s="50"/>
      <c r="F230" s="50"/>
      <c r="G230" s="50"/>
      <c r="H230" s="16">
        <v>20567100</v>
      </c>
      <c r="I230" s="16">
        <v>10241915.58</v>
      </c>
      <c r="J230" s="17">
        <v>49.8</v>
      </c>
      <c r="K230"/>
      <c r="L230"/>
      <c r="M230"/>
      <c r="N230"/>
      <c r="O230"/>
      <c r="P230"/>
      <c r="Q230"/>
    </row>
    <row r="231" spans="1:17" ht="12.75" customHeight="1" outlineLevel="2">
      <c r="A231" s="13">
        <v>14</v>
      </c>
      <c r="B231" s="14"/>
      <c r="C231" s="15"/>
      <c r="D231" s="50" t="s">
        <v>45</v>
      </c>
      <c r="E231" s="50"/>
      <c r="F231" s="50"/>
      <c r="G231" s="50"/>
      <c r="H231" s="16">
        <v>8248100</v>
      </c>
      <c r="I231" s="16">
        <v>3763025.72</v>
      </c>
      <c r="J231" s="17">
        <v>45.62</v>
      </c>
      <c r="K231"/>
      <c r="L231"/>
      <c r="M231"/>
      <c r="N231"/>
      <c r="O231"/>
      <c r="P231"/>
      <c r="Q231"/>
    </row>
    <row r="232" spans="1:17" ht="12.75" customHeight="1" outlineLevel="2">
      <c r="A232" s="13">
        <v>15</v>
      </c>
      <c r="B232" s="14"/>
      <c r="C232" s="15"/>
      <c r="D232" s="50" t="s">
        <v>46</v>
      </c>
      <c r="E232" s="50"/>
      <c r="F232" s="50"/>
      <c r="G232" s="50"/>
      <c r="H232" s="16">
        <v>2158400</v>
      </c>
      <c r="I232" s="16">
        <v>970583.96</v>
      </c>
      <c r="J232" s="17">
        <v>44.97</v>
      </c>
      <c r="K232"/>
      <c r="L232"/>
      <c r="M232"/>
      <c r="N232"/>
      <c r="O232"/>
      <c r="P232"/>
      <c r="Q232"/>
    </row>
    <row r="233" spans="1:17" ht="12.75" customHeight="1" outlineLevel="2">
      <c r="A233" s="13">
        <v>16</v>
      </c>
      <c r="B233" s="14"/>
      <c r="C233" s="15"/>
      <c r="D233" s="50" t="s">
        <v>11</v>
      </c>
      <c r="E233" s="50"/>
      <c r="F233" s="50"/>
      <c r="G233" s="50"/>
      <c r="H233" s="16">
        <v>4197200</v>
      </c>
      <c r="I233" s="16">
        <v>1465171.04</v>
      </c>
      <c r="J233" s="17">
        <v>34.91</v>
      </c>
      <c r="K233"/>
      <c r="L233"/>
      <c r="M233"/>
      <c r="N233"/>
      <c r="O233"/>
      <c r="P233"/>
      <c r="Q233"/>
    </row>
    <row r="234" spans="1:17" ht="12.75" customHeight="1" outlineLevel="2">
      <c r="A234" s="13">
        <v>17</v>
      </c>
      <c r="B234" s="14"/>
      <c r="C234" s="15"/>
      <c r="D234" s="50" t="s">
        <v>47</v>
      </c>
      <c r="E234" s="50"/>
      <c r="F234" s="50"/>
      <c r="G234" s="50"/>
      <c r="H234" s="16">
        <v>25147600</v>
      </c>
      <c r="I234" s="16">
        <v>10701738.51</v>
      </c>
      <c r="J234" s="17">
        <v>42.56</v>
      </c>
      <c r="K234"/>
      <c r="L234"/>
      <c r="M234"/>
      <c r="N234"/>
      <c r="O234"/>
      <c r="P234"/>
      <c r="Q234"/>
    </row>
    <row r="235" spans="1:17" ht="12.75" customHeight="1" outlineLevel="2">
      <c r="A235" s="13">
        <v>18</v>
      </c>
      <c r="B235" s="14"/>
      <c r="C235" s="15"/>
      <c r="D235" s="50" t="s">
        <v>48</v>
      </c>
      <c r="E235" s="50"/>
      <c r="F235" s="50"/>
      <c r="G235" s="50"/>
      <c r="H235" s="16">
        <v>7754600</v>
      </c>
      <c r="I235" s="16">
        <v>2288532.67</v>
      </c>
      <c r="J235" s="17">
        <v>29.51</v>
      </c>
      <c r="K235"/>
      <c r="L235"/>
      <c r="M235"/>
      <c r="N235"/>
      <c r="O235"/>
      <c r="P235"/>
      <c r="Q235"/>
    </row>
    <row r="236" spans="1:17" ht="12.75" customHeight="1" outlineLevel="2">
      <c r="A236" s="13">
        <v>19</v>
      </c>
      <c r="B236" s="14"/>
      <c r="C236" s="15"/>
      <c r="D236" s="50" t="s">
        <v>49</v>
      </c>
      <c r="E236" s="50"/>
      <c r="F236" s="50"/>
      <c r="G236" s="50"/>
      <c r="H236" s="16">
        <v>41584700</v>
      </c>
      <c r="I236" s="16">
        <v>18230669.66</v>
      </c>
      <c r="J236" s="17">
        <v>43.84</v>
      </c>
      <c r="K236"/>
      <c r="L236"/>
      <c r="M236"/>
      <c r="N236"/>
      <c r="O236"/>
      <c r="P236"/>
      <c r="Q236"/>
    </row>
    <row r="237" spans="1:17" ht="24.75" customHeight="1" outlineLevel="2">
      <c r="A237" s="13">
        <v>20</v>
      </c>
      <c r="B237" s="14"/>
      <c r="C237" s="15"/>
      <c r="D237" s="50" t="s">
        <v>50</v>
      </c>
      <c r="E237" s="50"/>
      <c r="F237" s="50"/>
      <c r="G237" s="50"/>
      <c r="H237" s="16">
        <v>966344.08</v>
      </c>
      <c r="I237" s="16">
        <v>920930.59</v>
      </c>
      <c r="J237" s="17">
        <v>95.3</v>
      </c>
      <c r="K237"/>
      <c r="L237"/>
      <c r="M237"/>
      <c r="N237"/>
      <c r="O237"/>
      <c r="P237"/>
      <c r="Q237"/>
    </row>
    <row r="238" spans="1:17" ht="12.75" customHeight="1" outlineLevel="2">
      <c r="A238" s="13">
        <v>21</v>
      </c>
      <c r="B238" s="14"/>
      <c r="C238" s="15"/>
      <c r="D238" s="50" t="s">
        <v>51</v>
      </c>
      <c r="E238" s="50"/>
      <c r="F238" s="50"/>
      <c r="G238" s="50"/>
      <c r="H238" s="16">
        <v>7319100</v>
      </c>
      <c r="I238" s="16">
        <v>3041159.8</v>
      </c>
      <c r="J238" s="17">
        <v>41.55</v>
      </c>
      <c r="K238"/>
      <c r="L238"/>
      <c r="M238"/>
      <c r="N238"/>
      <c r="O238"/>
      <c r="P238"/>
      <c r="Q238"/>
    </row>
    <row r="239" spans="1:17" ht="12.75" customHeight="1" outlineLevel="2">
      <c r="A239" s="13">
        <v>22</v>
      </c>
      <c r="B239" s="14"/>
      <c r="C239" s="15"/>
      <c r="D239" s="50" t="s">
        <v>52</v>
      </c>
      <c r="E239" s="50"/>
      <c r="F239" s="50"/>
      <c r="G239" s="50"/>
      <c r="H239" s="16">
        <v>4626700</v>
      </c>
      <c r="I239" s="16">
        <v>1850724.63</v>
      </c>
      <c r="J239" s="17">
        <v>40</v>
      </c>
      <c r="K239"/>
      <c r="L239"/>
      <c r="M239"/>
      <c r="N239"/>
      <c r="O239"/>
      <c r="P239"/>
      <c r="Q239"/>
    </row>
    <row r="240" spans="1:17" ht="12.75" customHeight="1" outlineLevel="2">
      <c r="A240" s="13">
        <v>23</v>
      </c>
      <c r="B240" s="14"/>
      <c r="C240" s="15"/>
      <c r="D240" s="50" t="s">
        <v>12</v>
      </c>
      <c r="E240" s="50"/>
      <c r="F240" s="50"/>
      <c r="G240" s="50"/>
      <c r="H240" s="16">
        <v>3839000</v>
      </c>
      <c r="I240" s="16">
        <v>1537926.74</v>
      </c>
      <c r="J240" s="17">
        <v>40.06</v>
      </c>
      <c r="K240"/>
      <c r="L240"/>
      <c r="M240"/>
      <c r="N240"/>
      <c r="O240"/>
      <c r="P240"/>
      <c r="Q240"/>
    </row>
    <row r="241" spans="1:17" ht="24.75" customHeight="1" outlineLevel="2">
      <c r="A241" s="13">
        <v>24</v>
      </c>
      <c r="B241" s="14"/>
      <c r="C241" s="15"/>
      <c r="D241" s="50" t="s">
        <v>53</v>
      </c>
      <c r="E241" s="50"/>
      <c r="F241" s="50"/>
      <c r="G241" s="50"/>
      <c r="H241" s="16">
        <v>1187185.06</v>
      </c>
      <c r="I241" s="16">
        <v>1137813.15</v>
      </c>
      <c r="J241" s="17">
        <v>95.84</v>
      </c>
      <c r="K241"/>
      <c r="L241"/>
      <c r="M241"/>
      <c r="N241"/>
      <c r="O241"/>
      <c r="P241"/>
      <c r="Q241"/>
    </row>
    <row r="242" spans="1:17" ht="12.75" customHeight="1" outlineLevel="2">
      <c r="A242" s="13">
        <v>25</v>
      </c>
      <c r="B242" s="14"/>
      <c r="C242" s="15"/>
      <c r="D242" s="50" t="s">
        <v>54</v>
      </c>
      <c r="E242" s="50"/>
      <c r="F242" s="50"/>
      <c r="G242" s="50"/>
      <c r="H242" s="16">
        <v>35760900</v>
      </c>
      <c r="I242" s="16">
        <v>17797461.81</v>
      </c>
      <c r="J242" s="17">
        <v>49.77</v>
      </c>
      <c r="K242"/>
      <c r="L242"/>
      <c r="M242"/>
      <c r="N242"/>
      <c r="O242"/>
      <c r="P242"/>
      <c r="Q242"/>
    </row>
    <row r="243" spans="1:17" ht="12.75" customHeight="1" outlineLevel="2">
      <c r="A243" s="13">
        <v>26</v>
      </c>
      <c r="B243" s="14"/>
      <c r="C243" s="15"/>
      <c r="D243" s="50" t="s">
        <v>55</v>
      </c>
      <c r="E243" s="50"/>
      <c r="F243" s="50"/>
      <c r="G243" s="50"/>
      <c r="H243" s="16">
        <v>9855800</v>
      </c>
      <c r="I243" s="16">
        <v>3297353.4</v>
      </c>
      <c r="J243" s="17">
        <v>33.46</v>
      </c>
      <c r="K243"/>
      <c r="L243"/>
      <c r="M243"/>
      <c r="N243"/>
      <c r="O243"/>
      <c r="P243"/>
      <c r="Q243"/>
    </row>
    <row r="244" spans="1:17" ht="12.75" customHeight="1" outlineLevel="2">
      <c r="A244" s="13">
        <v>27</v>
      </c>
      <c r="B244" s="14"/>
      <c r="C244" s="15"/>
      <c r="D244" s="50" t="s">
        <v>56</v>
      </c>
      <c r="E244" s="50"/>
      <c r="F244" s="50"/>
      <c r="G244" s="50"/>
      <c r="H244" s="16">
        <v>4699600</v>
      </c>
      <c r="I244" s="16">
        <v>2294833.17</v>
      </c>
      <c r="J244" s="17">
        <v>48.83</v>
      </c>
      <c r="K244"/>
      <c r="L244"/>
      <c r="M244"/>
      <c r="N244"/>
      <c r="O244"/>
      <c r="P244"/>
      <c r="Q244"/>
    </row>
    <row r="245" spans="1:17" ht="12.75" customHeight="1" outlineLevel="2">
      <c r="A245" s="13">
        <v>28</v>
      </c>
      <c r="B245" s="14"/>
      <c r="C245" s="15"/>
      <c r="D245" s="50" t="s">
        <v>57</v>
      </c>
      <c r="E245" s="50"/>
      <c r="F245" s="50"/>
      <c r="G245" s="50"/>
      <c r="H245" s="16">
        <v>33452600</v>
      </c>
      <c r="I245" s="16">
        <v>16664302.44</v>
      </c>
      <c r="J245" s="17">
        <v>49.81</v>
      </c>
      <c r="K245"/>
      <c r="L245"/>
      <c r="M245"/>
      <c r="N245"/>
      <c r="O245"/>
      <c r="P245"/>
      <c r="Q245"/>
    </row>
    <row r="246" spans="1:17" ht="12.75" customHeight="1" outlineLevel="2">
      <c r="A246" s="13">
        <v>29</v>
      </c>
      <c r="B246" s="14"/>
      <c r="C246" s="15"/>
      <c r="D246" s="50" t="s">
        <v>58</v>
      </c>
      <c r="E246" s="50"/>
      <c r="F246" s="50"/>
      <c r="G246" s="50"/>
      <c r="H246" s="16">
        <v>28640300</v>
      </c>
      <c r="I246" s="16">
        <v>16664464.54</v>
      </c>
      <c r="J246" s="17">
        <v>58.19</v>
      </c>
      <c r="K246"/>
      <c r="L246"/>
      <c r="M246"/>
      <c r="N246"/>
      <c r="O246"/>
      <c r="P246"/>
      <c r="Q246"/>
    </row>
    <row r="247" spans="1:17" ht="12.75" customHeight="1" outlineLevel="2">
      <c r="A247" s="13">
        <v>30</v>
      </c>
      <c r="B247" s="14"/>
      <c r="C247" s="15"/>
      <c r="D247" s="50" t="s">
        <v>59</v>
      </c>
      <c r="E247" s="50"/>
      <c r="F247" s="50"/>
      <c r="G247" s="50"/>
      <c r="H247" s="16">
        <v>9204300</v>
      </c>
      <c r="I247" s="16">
        <v>5406488.53</v>
      </c>
      <c r="J247" s="17">
        <v>58.74</v>
      </c>
      <c r="K247"/>
      <c r="L247"/>
      <c r="M247"/>
      <c r="N247"/>
      <c r="O247"/>
      <c r="P247"/>
      <c r="Q247"/>
    </row>
    <row r="248" spans="1:17" ht="12.75" customHeight="1" outlineLevel="2">
      <c r="A248" s="13">
        <v>31</v>
      </c>
      <c r="B248" s="14"/>
      <c r="C248" s="15"/>
      <c r="D248" s="50" t="s">
        <v>28</v>
      </c>
      <c r="E248" s="50"/>
      <c r="F248" s="50"/>
      <c r="G248" s="50"/>
      <c r="H248" s="16">
        <v>12790900</v>
      </c>
      <c r="I248" s="16">
        <v>5362886.85</v>
      </c>
      <c r="J248" s="17">
        <v>41.93</v>
      </c>
      <c r="K248"/>
      <c r="L248"/>
      <c r="M248"/>
      <c r="N248"/>
      <c r="O248"/>
      <c r="P248"/>
      <c r="Q248"/>
    </row>
    <row r="249" spans="1:17" ht="12.75" customHeight="1" outlineLevel="2">
      <c r="A249" s="13">
        <v>32</v>
      </c>
      <c r="B249" s="14"/>
      <c r="C249" s="15"/>
      <c r="D249" s="50" t="s">
        <v>60</v>
      </c>
      <c r="E249" s="50"/>
      <c r="F249" s="50"/>
      <c r="G249" s="50"/>
      <c r="H249" s="16">
        <v>7726600</v>
      </c>
      <c r="I249" s="16">
        <v>2538957.16</v>
      </c>
      <c r="J249" s="17">
        <v>32.86</v>
      </c>
      <c r="K249"/>
      <c r="L249"/>
      <c r="M249"/>
      <c r="N249"/>
      <c r="O249"/>
      <c r="P249"/>
      <c r="Q249"/>
    </row>
    <row r="250" spans="1:17" ht="12.75" customHeight="1" outlineLevel="2">
      <c r="A250" s="13">
        <v>33</v>
      </c>
      <c r="B250" s="14"/>
      <c r="C250" s="15"/>
      <c r="D250" s="50" t="s">
        <v>61</v>
      </c>
      <c r="E250" s="50"/>
      <c r="F250" s="50"/>
      <c r="G250" s="50"/>
      <c r="H250" s="16">
        <v>11343200</v>
      </c>
      <c r="I250" s="16">
        <v>4413559.19</v>
      </c>
      <c r="J250" s="17">
        <v>38.91</v>
      </c>
      <c r="K250"/>
      <c r="L250"/>
      <c r="M250"/>
      <c r="N250"/>
      <c r="O250"/>
      <c r="P250"/>
      <c r="Q250"/>
    </row>
    <row r="251" spans="1:17" ht="12.75" customHeight="1" outlineLevel="2">
      <c r="A251" s="13">
        <v>34</v>
      </c>
      <c r="B251" s="14"/>
      <c r="C251" s="15"/>
      <c r="D251" s="50" t="s">
        <v>13</v>
      </c>
      <c r="E251" s="50"/>
      <c r="F251" s="50"/>
      <c r="G251" s="50"/>
      <c r="H251" s="16">
        <v>1118505.89</v>
      </c>
      <c r="I251" s="16">
        <v>1061067.99</v>
      </c>
      <c r="J251" s="17">
        <v>94.86</v>
      </c>
      <c r="K251"/>
      <c r="L251"/>
      <c r="M251"/>
      <c r="N251"/>
      <c r="O251"/>
      <c r="P251"/>
      <c r="Q251"/>
    </row>
    <row r="252" spans="1:17" ht="12.75" customHeight="1" outlineLevel="2">
      <c r="A252" s="13">
        <v>35</v>
      </c>
      <c r="B252" s="14"/>
      <c r="C252" s="15"/>
      <c r="D252" s="50" t="s">
        <v>14</v>
      </c>
      <c r="E252" s="50"/>
      <c r="F252" s="50"/>
      <c r="G252" s="50"/>
      <c r="H252" s="16">
        <v>19477600</v>
      </c>
      <c r="I252" s="16">
        <v>11302877.45</v>
      </c>
      <c r="J252" s="17">
        <v>58.03</v>
      </c>
      <c r="K252"/>
      <c r="L252"/>
      <c r="M252"/>
      <c r="N252"/>
      <c r="O252"/>
      <c r="P252"/>
      <c r="Q252"/>
    </row>
    <row r="253" spans="1:17" ht="12.75" customHeight="1" outlineLevel="2">
      <c r="A253" s="13">
        <v>36</v>
      </c>
      <c r="B253" s="14"/>
      <c r="C253" s="15"/>
      <c r="D253" s="50" t="s">
        <v>15</v>
      </c>
      <c r="E253" s="50"/>
      <c r="F253" s="50"/>
      <c r="G253" s="50"/>
      <c r="H253" s="16">
        <v>7207800</v>
      </c>
      <c r="I253" s="16">
        <v>2032173.93</v>
      </c>
      <c r="J253" s="17">
        <v>28.19</v>
      </c>
      <c r="K253"/>
      <c r="L253"/>
      <c r="M253"/>
      <c r="N253"/>
      <c r="O253"/>
      <c r="P253"/>
      <c r="Q253"/>
    </row>
    <row r="254" spans="1:17" ht="12.75" customHeight="1" outlineLevel="2">
      <c r="A254" s="13">
        <v>37</v>
      </c>
      <c r="B254" s="14"/>
      <c r="C254" s="15"/>
      <c r="D254" s="50" t="s">
        <v>16</v>
      </c>
      <c r="E254" s="50"/>
      <c r="F254" s="50"/>
      <c r="G254" s="50"/>
      <c r="H254" s="16">
        <v>1035200</v>
      </c>
      <c r="I254" s="16">
        <v>478125.79</v>
      </c>
      <c r="J254" s="17">
        <v>46.19</v>
      </c>
      <c r="K254"/>
      <c r="L254"/>
      <c r="M254"/>
      <c r="N254"/>
      <c r="O254"/>
      <c r="P254"/>
      <c r="Q254"/>
    </row>
    <row r="255" spans="1:17" ht="12.75" customHeight="1" outlineLevel="2">
      <c r="A255" s="13">
        <v>38</v>
      </c>
      <c r="B255" s="14"/>
      <c r="C255" s="15"/>
      <c r="D255" s="50" t="s">
        <v>62</v>
      </c>
      <c r="E255" s="50"/>
      <c r="F255" s="50"/>
      <c r="G255" s="50"/>
      <c r="H255" s="16">
        <v>15342700</v>
      </c>
      <c r="I255" s="16">
        <v>6167690.39</v>
      </c>
      <c r="J255" s="17">
        <v>40.2</v>
      </c>
      <c r="K255"/>
      <c r="L255"/>
      <c r="M255"/>
      <c r="N255"/>
      <c r="O255"/>
      <c r="P255"/>
      <c r="Q255"/>
    </row>
    <row r="256" spans="1:17" ht="12.75" customHeight="1" outlineLevel="2">
      <c r="A256" s="13">
        <v>39</v>
      </c>
      <c r="B256" s="14"/>
      <c r="C256" s="15"/>
      <c r="D256" s="50" t="s">
        <v>63</v>
      </c>
      <c r="E256" s="50"/>
      <c r="F256" s="50"/>
      <c r="G256" s="50"/>
      <c r="H256" s="16">
        <v>4277800</v>
      </c>
      <c r="I256" s="16">
        <v>2062275.12</v>
      </c>
      <c r="J256" s="17">
        <v>48.21</v>
      </c>
      <c r="K256"/>
      <c r="L256"/>
      <c r="M256"/>
      <c r="N256"/>
      <c r="O256"/>
      <c r="P256"/>
      <c r="Q256"/>
    </row>
    <row r="257" spans="1:17" ht="12.75" customHeight="1" outlineLevel="2">
      <c r="A257" s="13">
        <v>40</v>
      </c>
      <c r="B257" s="14"/>
      <c r="C257" s="15"/>
      <c r="D257" s="50" t="s">
        <v>64</v>
      </c>
      <c r="E257" s="50"/>
      <c r="F257" s="50"/>
      <c r="G257" s="50"/>
      <c r="H257" s="16">
        <v>17544600</v>
      </c>
      <c r="I257" s="16">
        <v>9550331.76</v>
      </c>
      <c r="J257" s="17">
        <v>54.43</v>
      </c>
      <c r="K257"/>
      <c r="L257"/>
      <c r="M257"/>
      <c r="N257"/>
      <c r="O257"/>
      <c r="P257"/>
      <c r="Q257"/>
    </row>
    <row r="258" spans="1:17" ht="12.75" customHeight="1" outlineLevel="2">
      <c r="A258" s="13">
        <v>41</v>
      </c>
      <c r="B258" s="14"/>
      <c r="C258" s="15"/>
      <c r="D258" s="50" t="s">
        <v>65</v>
      </c>
      <c r="E258" s="50"/>
      <c r="F258" s="50"/>
      <c r="G258" s="50"/>
      <c r="H258" s="16">
        <v>18541100</v>
      </c>
      <c r="I258" s="16">
        <v>7900821.41</v>
      </c>
      <c r="J258" s="17">
        <v>42.61</v>
      </c>
      <c r="K258"/>
      <c r="L258"/>
      <c r="M258"/>
      <c r="N258"/>
      <c r="O258"/>
      <c r="P258"/>
      <c r="Q258"/>
    </row>
    <row r="259" spans="1:17" ht="12.75" customHeight="1" outlineLevel="2">
      <c r="A259" s="13">
        <v>42</v>
      </c>
      <c r="B259" s="14"/>
      <c r="C259" s="15"/>
      <c r="D259" s="50" t="s">
        <v>66</v>
      </c>
      <c r="E259" s="50"/>
      <c r="F259" s="50"/>
      <c r="G259" s="50"/>
      <c r="H259" s="16">
        <v>16065900</v>
      </c>
      <c r="I259" s="16">
        <v>7135562.76</v>
      </c>
      <c r="J259" s="17">
        <v>44.41</v>
      </c>
      <c r="K259"/>
      <c r="L259"/>
      <c r="M259"/>
      <c r="N259"/>
      <c r="O259"/>
      <c r="P259"/>
      <c r="Q259"/>
    </row>
    <row r="260" spans="1:17" ht="12.75" customHeight="1" outlineLevel="2">
      <c r="A260" s="13">
        <v>43</v>
      </c>
      <c r="B260" s="14"/>
      <c r="C260" s="15"/>
      <c r="D260" s="50" t="s">
        <v>29</v>
      </c>
      <c r="E260" s="50"/>
      <c r="F260" s="50"/>
      <c r="G260" s="50"/>
      <c r="H260" s="16">
        <v>4939100</v>
      </c>
      <c r="I260" s="16">
        <v>2632648.59</v>
      </c>
      <c r="J260" s="17">
        <v>53.3</v>
      </c>
      <c r="K260"/>
      <c r="L260"/>
      <c r="M260"/>
      <c r="N260"/>
      <c r="O260"/>
      <c r="P260"/>
      <c r="Q260"/>
    </row>
    <row r="261" spans="1:17" ht="12.75" customHeight="1" outlineLevel="2">
      <c r="A261" s="13">
        <v>44</v>
      </c>
      <c r="B261" s="14"/>
      <c r="C261" s="15"/>
      <c r="D261" s="50" t="s">
        <v>67</v>
      </c>
      <c r="E261" s="50"/>
      <c r="F261" s="50"/>
      <c r="G261" s="50"/>
      <c r="H261" s="16">
        <v>11213700</v>
      </c>
      <c r="I261" s="16">
        <v>4541668.56</v>
      </c>
      <c r="J261" s="17">
        <v>40.5</v>
      </c>
      <c r="K261"/>
      <c r="L261"/>
      <c r="M261"/>
      <c r="N261"/>
      <c r="O261"/>
      <c r="P261"/>
      <c r="Q261"/>
    </row>
    <row r="262" spans="1:17" ht="12.75" customHeight="1" outlineLevel="2">
      <c r="A262" s="13">
        <v>45</v>
      </c>
      <c r="B262" s="14"/>
      <c r="C262" s="15"/>
      <c r="D262" s="50" t="s">
        <v>68</v>
      </c>
      <c r="E262" s="50"/>
      <c r="F262" s="50"/>
      <c r="G262" s="50"/>
      <c r="H262" s="16">
        <v>30297300</v>
      </c>
      <c r="I262" s="16">
        <v>10463875.03</v>
      </c>
      <c r="J262" s="17">
        <v>34.54</v>
      </c>
      <c r="K262"/>
      <c r="L262"/>
      <c r="M262"/>
      <c r="N262"/>
      <c r="O262"/>
      <c r="P262"/>
      <c r="Q262"/>
    </row>
    <row r="263" spans="1:17" ht="12.75" customHeight="1" outlineLevel="2">
      <c r="A263" s="13">
        <v>46</v>
      </c>
      <c r="B263" s="14"/>
      <c r="C263" s="15"/>
      <c r="D263" s="50" t="s">
        <v>17</v>
      </c>
      <c r="E263" s="50"/>
      <c r="F263" s="50"/>
      <c r="G263" s="50"/>
      <c r="H263" s="16">
        <v>18031900</v>
      </c>
      <c r="I263" s="16">
        <v>6983484.26</v>
      </c>
      <c r="J263" s="17">
        <v>38.73</v>
      </c>
      <c r="K263"/>
      <c r="L263"/>
      <c r="M263"/>
      <c r="N263"/>
      <c r="O263"/>
      <c r="P263"/>
      <c r="Q263"/>
    </row>
    <row r="264" spans="1:17" ht="12.75" customHeight="1" outlineLevel="2">
      <c r="A264" s="13">
        <v>47</v>
      </c>
      <c r="B264" s="14"/>
      <c r="C264" s="15"/>
      <c r="D264" s="50" t="s">
        <v>69</v>
      </c>
      <c r="E264" s="50"/>
      <c r="F264" s="50"/>
      <c r="G264" s="50"/>
      <c r="H264" s="16">
        <v>2985800</v>
      </c>
      <c r="I264" s="16">
        <v>1638702.78</v>
      </c>
      <c r="J264" s="17">
        <v>54.88</v>
      </c>
      <c r="K264"/>
      <c r="L264"/>
      <c r="M264"/>
      <c r="N264"/>
      <c r="O264"/>
      <c r="P264"/>
      <c r="Q264"/>
    </row>
    <row r="265" spans="1:17" ht="12.75" customHeight="1" outlineLevel="2">
      <c r="A265" s="13">
        <v>48</v>
      </c>
      <c r="B265" s="14"/>
      <c r="C265" s="15"/>
      <c r="D265" s="50" t="s">
        <v>70</v>
      </c>
      <c r="E265" s="50"/>
      <c r="F265" s="50"/>
      <c r="G265" s="50"/>
      <c r="H265" s="16">
        <v>1489100</v>
      </c>
      <c r="I265" s="16">
        <v>779591.28</v>
      </c>
      <c r="J265" s="17">
        <v>52.35</v>
      </c>
      <c r="K265"/>
      <c r="L265"/>
      <c r="M265"/>
      <c r="N265"/>
      <c r="O265"/>
      <c r="P265"/>
      <c r="Q265"/>
    </row>
    <row r="266" spans="1:17" ht="12.75" customHeight="1" outlineLevel="2">
      <c r="A266" s="13">
        <v>49</v>
      </c>
      <c r="B266" s="14"/>
      <c r="C266" s="15"/>
      <c r="D266" s="50" t="s">
        <v>71</v>
      </c>
      <c r="E266" s="50"/>
      <c r="F266" s="50"/>
      <c r="G266" s="50"/>
      <c r="H266" s="16">
        <v>6435900</v>
      </c>
      <c r="I266" s="16">
        <v>2273917.57</v>
      </c>
      <c r="J266" s="17">
        <v>35.33</v>
      </c>
      <c r="K266"/>
      <c r="L266"/>
      <c r="M266"/>
      <c r="N266"/>
      <c r="O266"/>
      <c r="P266"/>
      <c r="Q266"/>
    </row>
    <row r="267" spans="1:17" ht="12.75" customHeight="1" outlineLevel="2">
      <c r="A267" s="13">
        <v>50</v>
      </c>
      <c r="B267" s="14"/>
      <c r="C267" s="15"/>
      <c r="D267" s="50" t="s">
        <v>72</v>
      </c>
      <c r="E267" s="50"/>
      <c r="F267" s="50"/>
      <c r="G267" s="50"/>
      <c r="H267" s="16">
        <v>36535600</v>
      </c>
      <c r="I267" s="16">
        <v>14571847.49</v>
      </c>
      <c r="J267" s="17">
        <v>39.88</v>
      </c>
      <c r="K267"/>
      <c r="L267"/>
      <c r="M267"/>
      <c r="N267"/>
      <c r="O267"/>
      <c r="P267"/>
      <c r="Q267"/>
    </row>
    <row r="268" spans="1:17" ht="12.75" customHeight="1" outlineLevel="2">
      <c r="A268" s="13">
        <v>51</v>
      </c>
      <c r="B268" s="14"/>
      <c r="C268" s="15"/>
      <c r="D268" s="50" t="s">
        <v>73</v>
      </c>
      <c r="E268" s="50"/>
      <c r="F268" s="50"/>
      <c r="G268" s="50"/>
      <c r="H268" s="16">
        <v>20114200</v>
      </c>
      <c r="I268" s="16">
        <v>7518892.23</v>
      </c>
      <c r="J268" s="17">
        <v>37.38</v>
      </c>
      <c r="K268"/>
      <c r="L268"/>
      <c r="M268"/>
      <c r="N268"/>
      <c r="O268"/>
      <c r="P268"/>
      <c r="Q268"/>
    </row>
    <row r="269" spans="1:17" ht="12.75" customHeight="1" outlineLevel="2">
      <c r="A269" s="13">
        <v>52</v>
      </c>
      <c r="B269" s="14"/>
      <c r="C269" s="15"/>
      <c r="D269" s="50" t="s">
        <v>74</v>
      </c>
      <c r="E269" s="50"/>
      <c r="F269" s="50"/>
      <c r="G269" s="50"/>
      <c r="H269" s="16">
        <v>7392000</v>
      </c>
      <c r="I269" s="16">
        <v>4364769.39</v>
      </c>
      <c r="J269" s="17">
        <v>59.05</v>
      </c>
      <c r="K269"/>
      <c r="L269"/>
      <c r="M269"/>
      <c r="N269"/>
      <c r="O269"/>
      <c r="P269"/>
      <c r="Q269"/>
    </row>
    <row r="270" spans="1:17" ht="12.75" customHeight="1" outlineLevel="2">
      <c r="A270" s="13">
        <v>53</v>
      </c>
      <c r="B270" s="14"/>
      <c r="C270" s="15"/>
      <c r="D270" s="50" t="s">
        <v>30</v>
      </c>
      <c r="E270" s="50"/>
      <c r="F270" s="50"/>
      <c r="G270" s="50"/>
      <c r="H270" s="16">
        <v>1823000</v>
      </c>
      <c r="I270" s="16">
        <v>736736.13</v>
      </c>
      <c r="J270" s="17">
        <v>40.41</v>
      </c>
      <c r="K270"/>
      <c r="L270"/>
      <c r="M270"/>
      <c r="N270"/>
      <c r="O270"/>
      <c r="P270"/>
      <c r="Q270"/>
    </row>
    <row r="271" spans="1:17" ht="12.75" customHeight="1" outlineLevel="2">
      <c r="A271" s="13">
        <v>54</v>
      </c>
      <c r="B271" s="14"/>
      <c r="C271" s="15"/>
      <c r="D271" s="50" t="s">
        <v>75</v>
      </c>
      <c r="E271" s="50"/>
      <c r="F271" s="50"/>
      <c r="G271" s="50"/>
      <c r="H271" s="16">
        <v>5523900</v>
      </c>
      <c r="I271" s="16">
        <v>2411565.76</v>
      </c>
      <c r="J271" s="17">
        <v>43.66</v>
      </c>
      <c r="K271"/>
      <c r="L271"/>
      <c r="M271"/>
      <c r="N271"/>
      <c r="O271"/>
      <c r="P271"/>
      <c r="Q271"/>
    </row>
    <row r="272" spans="1:17" ht="12.75" customHeight="1" outlineLevel="2">
      <c r="A272" s="13">
        <v>55</v>
      </c>
      <c r="B272" s="14"/>
      <c r="C272" s="15"/>
      <c r="D272" s="50" t="s">
        <v>76</v>
      </c>
      <c r="E272" s="50"/>
      <c r="F272" s="50"/>
      <c r="G272" s="50"/>
      <c r="H272" s="16">
        <v>6808200</v>
      </c>
      <c r="I272" s="16">
        <v>2429562.5</v>
      </c>
      <c r="J272" s="17">
        <v>35.69</v>
      </c>
      <c r="K272"/>
      <c r="L272"/>
      <c r="M272"/>
      <c r="N272"/>
      <c r="O272"/>
      <c r="P272"/>
      <c r="Q272"/>
    </row>
    <row r="273" spans="1:17" ht="12.75" customHeight="1" outlineLevel="2">
      <c r="A273" s="13">
        <v>56</v>
      </c>
      <c r="B273" s="14"/>
      <c r="C273" s="15"/>
      <c r="D273" s="50" t="s">
        <v>18</v>
      </c>
      <c r="E273" s="50"/>
      <c r="F273" s="50"/>
      <c r="G273" s="50"/>
      <c r="H273" s="16">
        <v>8955200</v>
      </c>
      <c r="I273" s="16">
        <v>4040865.61</v>
      </c>
      <c r="J273" s="17">
        <v>45.12</v>
      </c>
      <c r="K273"/>
      <c r="L273"/>
      <c r="M273"/>
      <c r="N273"/>
      <c r="O273"/>
      <c r="P273"/>
      <c r="Q273"/>
    </row>
    <row r="274" spans="1:17" ht="12.75" customHeight="1" outlineLevel="2">
      <c r="A274" s="13">
        <v>57</v>
      </c>
      <c r="B274" s="14"/>
      <c r="C274" s="15"/>
      <c r="D274" s="50" t="s">
        <v>77</v>
      </c>
      <c r="E274" s="50"/>
      <c r="F274" s="50"/>
      <c r="G274" s="50"/>
      <c r="H274" s="16">
        <v>6199109.32</v>
      </c>
      <c r="I274" s="16">
        <v>6199109.32</v>
      </c>
      <c r="J274" s="17">
        <v>100</v>
      </c>
      <c r="K274"/>
      <c r="L274"/>
      <c r="M274"/>
      <c r="N274"/>
      <c r="O274"/>
      <c r="P274"/>
      <c r="Q274"/>
    </row>
    <row r="275" spans="1:17" ht="12.75" customHeight="1" outlineLevel="2">
      <c r="A275" s="13">
        <v>58</v>
      </c>
      <c r="B275" s="14"/>
      <c r="C275" s="15"/>
      <c r="D275" s="50" t="s">
        <v>78</v>
      </c>
      <c r="E275" s="50"/>
      <c r="F275" s="50"/>
      <c r="G275" s="50"/>
      <c r="H275" s="16">
        <v>9907900</v>
      </c>
      <c r="I275" s="16">
        <v>3064807.13</v>
      </c>
      <c r="J275" s="17">
        <v>30.93</v>
      </c>
      <c r="K275"/>
      <c r="L275"/>
      <c r="M275"/>
      <c r="N275"/>
      <c r="O275"/>
      <c r="P275"/>
      <c r="Q275"/>
    </row>
    <row r="276" spans="1:17" ht="12.75" customHeight="1" outlineLevel="2">
      <c r="A276" s="13">
        <v>59</v>
      </c>
      <c r="B276" s="14"/>
      <c r="C276" s="15"/>
      <c r="D276" s="50" t="s">
        <v>79</v>
      </c>
      <c r="E276" s="50"/>
      <c r="F276" s="50"/>
      <c r="G276" s="50"/>
      <c r="H276" s="16">
        <v>8208500</v>
      </c>
      <c r="I276" s="16">
        <v>3232941.7</v>
      </c>
      <c r="J276" s="17">
        <v>39.39</v>
      </c>
      <c r="K276"/>
      <c r="L276"/>
      <c r="M276"/>
      <c r="N276"/>
      <c r="O276"/>
      <c r="P276"/>
      <c r="Q276"/>
    </row>
    <row r="277" spans="1:17" ht="12.75" customHeight="1" outlineLevel="2">
      <c r="A277" s="13">
        <v>60</v>
      </c>
      <c r="B277" s="14"/>
      <c r="C277" s="15"/>
      <c r="D277" s="50" t="s">
        <v>19</v>
      </c>
      <c r="E277" s="50"/>
      <c r="F277" s="50"/>
      <c r="G277" s="50"/>
      <c r="H277" s="16">
        <v>55335100</v>
      </c>
      <c r="I277" s="16">
        <v>18883233.94</v>
      </c>
      <c r="J277" s="17">
        <v>34.13</v>
      </c>
      <c r="K277"/>
      <c r="L277"/>
      <c r="M277"/>
      <c r="N277"/>
      <c r="O277"/>
      <c r="P277"/>
      <c r="Q277"/>
    </row>
    <row r="278" spans="1:17" ht="24.75" customHeight="1" outlineLevel="2">
      <c r="A278" s="13">
        <v>61</v>
      </c>
      <c r="B278" s="14"/>
      <c r="C278" s="15"/>
      <c r="D278" s="50" t="s">
        <v>80</v>
      </c>
      <c r="E278" s="50"/>
      <c r="F278" s="50"/>
      <c r="G278" s="50"/>
      <c r="H278" s="16">
        <v>2453000</v>
      </c>
      <c r="I278" s="16">
        <v>1324328.55</v>
      </c>
      <c r="J278" s="17">
        <v>53.99</v>
      </c>
      <c r="K278"/>
      <c r="L278"/>
      <c r="M278"/>
      <c r="N278"/>
      <c r="O278"/>
      <c r="P278"/>
      <c r="Q278"/>
    </row>
    <row r="279" spans="1:17" ht="12.75" customHeight="1" outlineLevel="2">
      <c r="A279" s="13">
        <v>62</v>
      </c>
      <c r="B279" s="14"/>
      <c r="C279" s="15"/>
      <c r="D279" s="50" t="s">
        <v>81</v>
      </c>
      <c r="E279" s="50"/>
      <c r="F279" s="50"/>
      <c r="G279" s="50"/>
      <c r="H279" s="16">
        <v>17678100</v>
      </c>
      <c r="I279" s="16">
        <v>8245788.66</v>
      </c>
      <c r="J279" s="17">
        <v>46.64</v>
      </c>
      <c r="K279"/>
      <c r="L279"/>
      <c r="M279"/>
      <c r="N279"/>
      <c r="O279"/>
      <c r="P279"/>
      <c r="Q279"/>
    </row>
    <row r="280" spans="1:17" ht="12.75" customHeight="1" outlineLevel="2">
      <c r="A280" s="13">
        <v>63</v>
      </c>
      <c r="B280" s="14"/>
      <c r="C280" s="15"/>
      <c r="D280" s="50" t="s">
        <v>82</v>
      </c>
      <c r="E280" s="50"/>
      <c r="F280" s="50"/>
      <c r="G280" s="50"/>
      <c r="H280" s="16">
        <v>49467300</v>
      </c>
      <c r="I280" s="16">
        <v>17877649</v>
      </c>
      <c r="J280" s="17">
        <v>36.14</v>
      </c>
      <c r="K280"/>
      <c r="L280"/>
      <c r="M280"/>
      <c r="N280"/>
      <c r="O280"/>
      <c r="P280"/>
      <c r="Q280"/>
    </row>
    <row r="281" spans="1:17" ht="12.75" customHeight="1" outlineLevel="2">
      <c r="A281" s="13">
        <v>64</v>
      </c>
      <c r="B281" s="14"/>
      <c r="C281" s="15"/>
      <c r="D281" s="50" t="s">
        <v>83</v>
      </c>
      <c r="E281" s="50"/>
      <c r="F281" s="50"/>
      <c r="G281" s="50"/>
      <c r="H281" s="16">
        <v>10765900</v>
      </c>
      <c r="I281" s="16">
        <v>5542651.28</v>
      </c>
      <c r="J281" s="17">
        <v>51.48</v>
      </c>
      <c r="K281"/>
      <c r="L281"/>
      <c r="M281"/>
      <c r="N281"/>
      <c r="O281"/>
      <c r="P281"/>
      <c r="Q281"/>
    </row>
    <row r="282" spans="1:17" ht="12.75" customHeight="1" outlineLevel="2">
      <c r="A282" s="13">
        <v>65</v>
      </c>
      <c r="B282" s="14"/>
      <c r="C282" s="15"/>
      <c r="D282" s="50" t="s">
        <v>84</v>
      </c>
      <c r="E282" s="50"/>
      <c r="F282" s="50"/>
      <c r="G282" s="50"/>
      <c r="H282" s="16">
        <v>28618700</v>
      </c>
      <c r="I282" s="16">
        <v>12259722.71</v>
      </c>
      <c r="J282" s="17">
        <v>42.84</v>
      </c>
      <c r="K282"/>
      <c r="L282"/>
      <c r="M282"/>
      <c r="N282"/>
      <c r="O282"/>
      <c r="P282"/>
      <c r="Q282"/>
    </row>
    <row r="283" spans="1:17" ht="12.75" customHeight="1" outlineLevel="2">
      <c r="A283" s="13">
        <v>66</v>
      </c>
      <c r="B283" s="14"/>
      <c r="C283" s="15"/>
      <c r="D283" s="50" t="s">
        <v>85</v>
      </c>
      <c r="E283" s="50"/>
      <c r="F283" s="50"/>
      <c r="G283" s="50"/>
      <c r="H283" s="16">
        <v>7857200</v>
      </c>
      <c r="I283" s="16">
        <v>3464310.21</v>
      </c>
      <c r="J283" s="17">
        <v>44.09</v>
      </c>
      <c r="K283"/>
      <c r="L283"/>
      <c r="M283"/>
      <c r="N283"/>
      <c r="O283"/>
      <c r="P283"/>
      <c r="Q283"/>
    </row>
    <row r="284" spans="1:17" ht="12.75" customHeight="1" outlineLevel="2">
      <c r="A284" s="13">
        <v>67</v>
      </c>
      <c r="B284" s="14"/>
      <c r="C284" s="15"/>
      <c r="D284" s="50" t="s">
        <v>31</v>
      </c>
      <c r="E284" s="50"/>
      <c r="F284" s="50"/>
      <c r="G284" s="50"/>
      <c r="H284" s="16">
        <v>16756200</v>
      </c>
      <c r="I284" s="16">
        <v>6527867.26</v>
      </c>
      <c r="J284" s="17">
        <v>38.96</v>
      </c>
      <c r="K284"/>
      <c r="L284"/>
      <c r="M284"/>
      <c r="N284"/>
      <c r="O284"/>
      <c r="P284"/>
      <c r="Q284"/>
    </row>
    <row r="285" spans="1:17" ht="12.75" customHeight="1" outlineLevel="2">
      <c r="A285" s="13">
        <v>68</v>
      </c>
      <c r="B285" s="14"/>
      <c r="C285" s="15"/>
      <c r="D285" s="50" t="s">
        <v>32</v>
      </c>
      <c r="E285" s="50"/>
      <c r="F285" s="50"/>
      <c r="G285" s="50"/>
      <c r="H285" s="16">
        <v>14989600</v>
      </c>
      <c r="I285" s="16">
        <v>8418569.67</v>
      </c>
      <c r="J285" s="17">
        <v>56.16</v>
      </c>
      <c r="K285"/>
      <c r="L285"/>
      <c r="M285"/>
      <c r="N285"/>
      <c r="O285"/>
      <c r="P285"/>
      <c r="Q285"/>
    </row>
    <row r="286" spans="1:17" ht="12.75" customHeight="1" outlineLevel="2">
      <c r="A286" s="13">
        <v>69</v>
      </c>
      <c r="B286" s="14"/>
      <c r="C286" s="15"/>
      <c r="D286" s="50" t="s">
        <v>20</v>
      </c>
      <c r="E286" s="50"/>
      <c r="F286" s="50"/>
      <c r="G286" s="50"/>
      <c r="H286" s="16">
        <v>3475900</v>
      </c>
      <c r="I286" s="16">
        <v>2809982.78</v>
      </c>
      <c r="J286" s="17">
        <v>80.84</v>
      </c>
      <c r="K286"/>
      <c r="L286"/>
      <c r="M286"/>
      <c r="N286"/>
      <c r="O286"/>
      <c r="P286"/>
      <c r="Q286"/>
    </row>
    <row r="287" spans="1:17" ht="12.75" customHeight="1" outlineLevel="2">
      <c r="A287" s="13">
        <v>70</v>
      </c>
      <c r="B287" s="14"/>
      <c r="C287" s="15"/>
      <c r="D287" s="50" t="s">
        <v>86</v>
      </c>
      <c r="E287" s="50"/>
      <c r="F287" s="50"/>
      <c r="G287" s="50"/>
      <c r="H287" s="16">
        <v>21760700</v>
      </c>
      <c r="I287" s="16">
        <v>13320146.55</v>
      </c>
      <c r="J287" s="17">
        <v>61.21</v>
      </c>
      <c r="K287"/>
      <c r="L287"/>
      <c r="M287"/>
      <c r="N287"/>
      <c r="O287"/>
      <c r="P287"/>
      <c r="Q287"/>
    </row>
    <row r="288" spans="1:17" ht="12.75" customHeight="1" outlineLevel="2">
      <c r="A288" s="13">
        <v>71</v>
      </c>
      <c r="B288" s="14"/>
      <c r="C288" s="15"/>
      <c r="D288" s="50" t="s">
        <v>87</v>
      </c>
      <c r="E288" s="50"/>
      <c r="F288" s="50"/>
      <c r="G288" s="50"/>
      <c r="H288" s="16">
        <v>2749700</v>
      </c>
      <c r="I288" s="16">
        <v>2216749.2</v>
      </c>
      <c r="J288" s="17">
        <v>80.62</v>
      </c>
      <c r="K288"/>
      <c r="L288"/>
      <c r="M288"/>
      <c r="N288"/>
      <c r="O288"/>
      <c r="P288"/>
      <c r="Q288"/>
    </row>
    <row r="289" spans="1:17" ht="12.75" customHeight="1" outlineLevel="2">
      <c r="A289" s="13">
        <v>72</v>
      </c>
      <c r="B289" s="14"/>
      <c r="C289" s="15"/>
      <c r="D289" s="50" t="s">
        <v>88</v>
      </c>
      <c r="E289" s="50"/>
      <c r="F289" s="50"/>
      <c r="G289" s="50"/>
      <c r="H289" s="16">
        <v>10139100</v>
      </c>
      <c r="I289" s="16">
        <v>8034574.23</v>
      </c>
      <c r="J289" s="17">
        <v>79.24</v>
      </c>
      <c r="K289"/>
      <c r="L289"/>
      <c r="M289"/>
      <c r="N289"/>
      <c r="O289"/>
      <c r="P289"/>
      <c r="Q289"/>
    </row>
    <row r="290" spans="1:17" ht="12.75" customHeight="1" outlineLevel="2">
      <c r="A290" s="13">
        <v>73</v>
      </c>
      <c r="B290" s="14"/>
      <c r="C290" s="15"/>
      <c r="D290" s="50" t="s">
        <v>89</v>
      </c>
      <c r="E290" s="50"/>
      <c r="F290" s="50"/>
      <c r="G290" s="50"/>
      <c r="H290" s="16">
        <v>7992400</v>
      </c>
      <c r="I290" s="16">
        <v>4437594.9</v>
      </c>
      <c r="J290" s="17">
        <v>55.52</v>
      </c>
      <c r="K290"/>
      <c r="L290"/>
      <c r="M290"/>
      <c r="N290"/>
      <c r="O290"/>
      <c r="P290"/>
      <c r="Q290"/>
    </row>
    <row r="291" spans="1:17" ht="12.75" customHeight="1" outlineLevel="2">
      <c r="A291" s="13">
        <v>74</v>
      </c>
      <c r="B291" s="14"/>
      <c r="C291" s="15"/>
      <c r="D291" s="50" t="s">
        <v>90</v>
      </c>
      <c r="E291" s="50"/>
      <c r="F291" s="50"/>
      <c r="G291" s="50"/>
      <c r="H291" s="16">
        <v>7747500</v>
      </c>
      <c r="I291" s="16">
        <v>2713559.97</v>
      </c>
      <c r="J291" s="17">
        <v>35.02</v>
      </c>
      <c r="K291"/>
      <c r="L291"/>
      <c r="M291"/>
      <c r="N291"/>
      <c r="O291"/>
      <c r="P291"/>
      <c r="Q291"/>
    </row>
    <row r="292" spans="1:17" ht="12.75" customHeight="1" outlineLevel="2">
      <c r="A292" s="13">
        <v>75</v>
      </c>
      <c r="B292" s="14"/>
      <c r="C292" s="15"/>
      <c r="D292" s="50" t="s">
        <v>91</v>
      </c>
      <c r="E292" s="50"/>
      <c r="F292" s="50"/>
      <c r="G292" s="50"/>
      <c r="H292" s="16">
        <v>10891400</v>
      </c>
      <c r="I292" s="16">
        <v>4146479.65</v>
      </c>
      <c r="J292" s="17">
        <v>38.07</v>
      </c>
      <c r="K292"/>
      <c r="L292"/>
      <c r="M292"/>
      <c r="N292"/>
      <c r="O292"/>
      <c r="P292"/>
      <c r="Q292"/>
    </row>
    <row r="293" spans="1:17" ht="12.75" customHeight="1" outlineLevel="2">
      <c r="A293" s="13">
        <v>76</v>
      </c>
      <c r="B293" s="14"/>
      <c r="C293" s="15"/>
      <c r="D293" s="50" t="s">
        <v>92</v>
      </c>
      <c r="E293" s="50"/>
      <c r="F293" s="50"/>
      <c r="G293" s="50"/>
      <c r="H293" s="16">
        <v>5080700</v>
      </c>
      <c r="I293" s="16">
        <v>3361511.99</v>
      </c>
      <c r="J293" s="17">
        <v>66.16</v>
      </c>
      <c r="K293"/>
      <c r="L293"/>
      <c r="M293"/>
      <c r="N293"/>
      <c r="O293"/>
      <c r="P293"/>
      <c r="Q293"/>
    </row>
    <row r="294" spans="1:17" ht="12.75" customHeight="1" outlineLevel="2">
      <c r="A294" s="13">
        <v>77</v>
      </c>
      <c r="B294" s="14"/>
      <c r="C294" s="15"/>
      <c r="D294" s="50" t="s">
        <v>33</v>
      </c>
      <c r="E294" s="50"/>
      <c r="F294" s="50"/>
      <c r="G294" s="50"/>
      <c r="H294" s="16">
        <v>18633700</v>
      </c>
      <c r="I294" s="16">
        <v>7129975.32</v>
      </c>
      <c r="J294" s="17">
        <v>38.26</v>
      </c>
      <c r="K294"/>
      <c r="L294"/>
      <c r="M294"/>
      <c r="N294"/>
      <c r="O294"/>
      <c r="P294"/>
      <c r="Q294"/>
    </row>
    <row r="295" spans="1:17" ht="12.75" customHeight="1" outlineLevel="2">
      <c r="A295" s="13">
        <v>78</v>
      </c>
      <c r="B295" s="14"/>
      <c r="C295" s="15"/>
      <c r="D295" s="50" t="s">
        <v>93</v>
      </c>
      <c r="E295" s="50"/>
      <c r="F295" s="50"/>
      <c r="G295" s="50"/>
      <c r="H295" s="16">
        <v>17620900</v>
      </c>
      <c r="I295" s="16">
        <v>6311405.44</v>
      </c>
      <c r="J295" s="17">
        <v>35.82</v>
      </c>
      <c r="K295"/>
      <c r="L295"/>
      <c r="M295"/>
      <c r="N295"/>
      <c r="O295"/>
      <c r="P295"/>
      <c r="Q295"/>
    </row>
    <row r="296" spans="1:17" ht="12.75" customHeight="1" outlineLevel="2">
      <c r="A296" s="13">
        <v>79</v>
      </c>
      <c r="B296" s="14"/>
      <c r="C296" s="15"/>
      <c r="D296" s="50" t="s">
        <v>34</v>
      </c>
      <c r="E296" s="50"/>
      <c r="F296" s="50"/>
      <c r="G296" s="50"/>
      <c r="H296" s="16">
        <v>6405400</v>
      </c>
      <c r="I296" s="16">
        <v>3607260.57</v>
      </c>
      <c r="J296" s="17">
        <v>56.32</v>
      </c>
      <c r="K296"/>
      <c r="L296"/>
      <c r="M296"/>
      <c r="N296"/>
      <c r="O296"/>
      <c r="P296"/>
      <c r="Q296"/>
    </row>
    <row r="297" spans="1:17" ht="12.75" customHeight="1" outlineLevel="2">
      <c r="A297" s="13">
        <v>80</v>
      </c>
      <c r="B297" s="14"/>
      <c r="C297" s="15"/>
      <c r="D297" s="50" t="s">
        <v>21</v>
      </c>
      <c r="E297" s="50"/>
      <c r="F297" s="50"/>
      <c r="G297" s="50"/>
      <c r="H297" s="16">
        <v>11481200</v>
      </c>
      <c r="I297" s="16">
        <v>5148648.32</v>
      </c>
      <c r="J297" s="17">
        <v>44.84</v>
      </c>
      <c r="K297"/>
      <c r="L297"/>
      <c r="M297"/>
      <c r="N297"/>
      <c r="O297"/>
      <c r="P297"/>
      <c r="Q297"/>
    </row>
    <row r="298" spans="1:17" ht="24.75" customHeight="1" outlineLevel="2">
      <c r="A298" s="13">
        <v>81</v>
      </c>
      <c r="B298" s="14"/>
      <c r="C298" s="15"/>
      <c r="D298" s="50" t="s">
        <v>94</v>
      </c>
      <c r="E298" s="50"/>
      <c r="F298" s="50"/>
      <c r="G298" s="50"/>
      <c r="H298" s="16">
        <v>15840300</v>
      </c>
      <c r="I298" s="16">
        <v>6073127.8</v>
      </c>
      <c r="J298" s="17">
        <v>38.34</v>
      </c>
      <c r="K298"/>
      <c r="L298"/>
      <c r="M298"/>
      <c r="N298"/>
      <c r="O298"/>
      <c r="P298"/>
      <c r="Q298"/>
    </row>
    <row r="299" spans="1:17" ht="12.75" customHeight="1" outlineLevel="2">
      <c r="A299" s="13">
        <v>82</v>
      </c>
      <c r="B299" s="14"/>
      <c r="C299" s="15"/>
      <c r="D299" s="50" t="s">
        <v>95</v>
      </c>
      <c r="E299" s="50"/>
      <c r="F299" s="50"/>
      <c r="G299" s="50"/>
      <c r="H299" s="16">
        <v>35810000</v>
      </c>
      <c r="I299" s="16">
        <v>16366028.08</v>
      </c>
      <c r="J299" s="17">
        <v>45.7</v>
      </c>
      <c r="K299"/>
      <c r="L299"/>
      <c r="M299"/>
      <c r="N299"/>
      <c r="O299"/>
      <c r="P299"/>
      <c r="Q299"/>
    </row>
    <row r="300" spans="1:17" ht="12.75" customHeight="1" outlineLevel="2">
      <c r="A300" s="13">
        <v>83</v>
      </c>
      <c r="B300" s="14"/>
      <c r="C300" s="15"/>
      <c r="D300" s="50" t="s">
        <v>96</v>
      </c>
      <c r="E300" s="50"/>
      <c r="F300" s="50"/>
      <c r="G300" s="50"/>
      <c r="H300" s="16">
        <v>3012300</v>
      </c>
      <c r="I300" s="16">
        <v>300625.45</v>
      </c>
      <c r="J300" s="17">
        <v>9.98</v>
      </c>
      <c r="K300"/>
      <c r="L300"/>
      <c r="M300"/>
      <c r="N300"/>
      <c r="O300"/>
      <c r="P300"/>
      <c r="Q300"/>
    </row>
    <row r="301" spans="1:17" ht="24.75" customHeight="1" outlineLevel="2">
      <c r="A301" s="13">
        <v>84</v>
      </c>
      <c r="B301" s="14"/>
      <c r="C301" s="15"/>
      <c r="D301" s="50" t="s">
        <v>97</v>
      </c>
      <c r="E301" s="50"/>
      <c r="F301" s="50"/>
      <c r="G301" s="50"/>
      <c r="H301" s="16">
        <v>7274600</v>
      </c>
      <c r="I301" s="16">
        <v>2969465</v>
      </c>
      <c r="J301" s="17">
        <v>40.82</v>
      </c>
      <c r="K301"/>
      <c r="L301"/>
      <c r="M301"/>
      <c r="N301"/>
      <c r="O301"/>
      <c r="P301"/>
      <c r="Q301"/>
    </row>
    <row r="302" spans="1:17" ht="12.75" customHeight="1" outlineLevel="2">
      <c r="A302" s="13">
        <v>85</v>
      </c>
      <c r="B302" s="14"/>
      <c r="C302" s="15"/>
      <c r="D302" s="50" t="s">
        <v>22</v>
      </c>
      <c r="E302" s="50"/>
      <c r="F302" s="50"/>
      <c r="G302" s="50"/>
      <c r="H302" s="16">
        <v>503065.58</v>
      </c>
      <c r="I302" s="16">
        <v>502378.49</v>
      </c>
      <c r="J302" s="17">
        <v>99.86</v>
      </c>
      <c r="K302"/>
      <c r="L302"/>
      <c r="M302"/>
      <c r="N302"/>
      <c r="O302"/>
      <c r="P302"/>
      <c r="Q302"/>
    </row>
    <row r="303" spans="1:17" ht="24.75" customHeight="1" outlineLevel="2">
      <c r="A303" s="13">
        <v>86</v>
      </c>
      <c r="B303" s="14"/>
      <c r="C303" s="15"/>
      <c r="D303" s="50" t="s">
        <v>98</v>
      </c>
      <c r="E303" s="50"/>
      <c r="F303" s="50"/>
      <c r="G303" s="50"/>
      <c r="H303" s="16">
        <v>6141400</v>
      </c>
      <c r="I303" s="16">
        <v>3336766.1</v>
      </c>
      <c r="J303" s="17">
        <v>54.33</v>
      </c>
      <c r="K303"/>
      <c r="L303"/>
      <c r="M303"/>
      <c r="N303"/>
      <c r="O303"/>
      <c r="P303"/>
      <c r="Q303"/>
    </row>
    <row r="304" spans="1:17" ht="12.75" customHeight="1" outlineLevel="2">
      <c r="A304" s="13">
        <v>87</v>
      </c>
      <c r="B304" s="14"/>
      <c r="C304" s="15"/>
      <c r="D304" s="50" t="s">
        <v>99</v>
      </c>
      <c r="E304" s="50"/>
      <c r="F304" s="50"/>
      <c r="G304" s="50"/>
      <c r="H304" s="16">
        <v>6207400</v>
      </c>
      <c r="I304" s="16">
        <v>2204065.97</v>
      </c>
      <c r="J304" s="17">
        <v>35.51</v>
      </c>
      <c r="K304"/>
      <c r="L304"/>
      <c r="M304"/>
      <c r="N304"/>
      <c r="O304"/>
      <c r="P304"/>
      <c r="Q304"/>
    </row>
    <row r="305" spans="1:17" ht="109.5" customHeight="1" outlineLevel="1">
      <c r="A305" s="9" t="s">
        <v>108</v>
      </c>
      <c r="B305" s="10"/>
      <c r="C305" s="49" t="s">
        <v>109</v>
      </c>
      <c r="D305" s="49"/>
      <c r="E305" s="49"/>
      <c r="F305" s="49"/>
      <c r="G305" s="49"/>
      <c r="H305" s="11">
        <v>76357459800</v>
      </c>
      <c r="I305" s="11">
        <v>37268820248.39</v>
      </c>
      <c r="J305" s="12">
        <v>48.81</v>
      </c>
      <c r="K305"/>
      <c r="L305"/>
      <c r="M305"/>
      <c r="N305"/>
      <c r="O305"/>
      <c r="P305"/>
      <c r="Q305"/>
    </row>
    <row r="306" spans="1:17" ht="12.75" customHeight="1" outlineLevel="2">
      <c r="A306" s="13">
        <v>2</v>
      </c>
      <c r="B306" s="14"/>
      <c r="C306" s="15"/>
      <c r="D306" s="50" t="s">
        <v>37</v>
      </c>
      <c r="E306" s="50"/>
      <c r="F306" s="50"/>
      <c r="G306" s="50"/>
      <c r="H306" s="16">
        <v>1507787700</v>
      </c>
      <c r="I306" s="16">
        <v>719745566.87</v>
      </c>
      <c r="J306" s="17">
        <v>47.74</v>
      </c>
      <c r="K306"/>
      <c r="L306"/>
      <c r="M306"/>
      <c r="N306"/>
      <c r="O306"/>
      <c r="P306"/>
      <c r="Q306"/>
    </row>
    <row r="307" spans="1:17" ht="12.75" customHeight="1" outlineLevel="2">
      <c r="A307" s="13">
        <v>3</v>
      </c>
      <c r="B307" s="14"/>
      <c r="C307" s="15"/>
      <c r="D307" s="50" t="s">
        <v>38</v>
      </c>
      <c r="E307" s="50"/>
      <c r="F307" s="50"/>
      <c r="G307" s="50"/>
      <c r="H307" s="16">
        <v>554594800</v>
      </c>
      <c r="I307" s="16">
        <v>272702174.93</v>
      </c>
      <c r="J307" s="17">
        <v>49.17</v>
      </c>
      <c r="K307"/>
      <c r="L307"/>
      <c r="M307"/>
      <c r="N307"/>
      <c r="O307"/>
      <c r="P307"/>
      <c r="Q307"/>
    </row>
    <row r="308" spans="1:17" ht="12.75" customHeight="1" outlineLevel="2">
      <c r="A308" s="13">
        <v>4</v>
      </c>
      <c r="B308" s="14"/>
      <c r="C308" s="15"/>
      <c r="D308" s="50" t="s">
        <v>10</v>
      </c>
      <c r="E308" s="50"/>
      <c r="F308" s="50"/>
      <c r="G308" s="50"/>
      <c r="H308" s="16">
        <v>409807400</v>
      </c>
      <c r="I308" s="16">
        <v>185270465.7</v>
      </c>
      <c r="J308" s="17">
        <v>45.21</v>
      </c>
      <c r="K308"/>
      <c r="L308"/>
      <c r="M308"/>
      <c r="N308"/>
      <c r="O308"/>
      <c r="P308"/>
      <c r="Q308"/>
    </row>
    <row r="309" spans="1:17" ht="12.75" customHeight="1" outlineLevel="2">
      <c r="A309" s="13">
        <v>5</v>
      </c>
      <c r="B309" s="14"/>
      <c r="C309" s="15"/>
      <c r="D309" s="50" t="s">
        <v>39</v>
      </c>
      <c r="E309" s="50"/>
      <c r="F309" s="50"/>
      <c r="G309" s="50"/>
      <c r="H309" s="16">
        <v>632413400</v>
      </c>
      <c r="I309" s="16">
        <v>311286785.07</v>
      </c>
      <c r="J309" s="17">
        <v>49.22</v>
      </c>
      <c r="K309"/>
      <c r="L309"/>
      <c r="M309"/>
      <c r="N309"/>
      <c r="O309"/>
      <c r="P309"/>
      <c r="Q309"/>
    </row>
    <row r="310" spans="1:17" ht="12.75" customHeight="1" outlineLevel="2">
      <c r="A310" s="13">
        <v>6</v>
      </c>
      <c r="B310" s="14"/>
      <c r="C310" s="15"/>
      <c r="D310" s="50" t="s">
        <v>40</v>
      </c>
      <c r="E310" s="50"/>
      <c r="F310" s="50"/>
      <c r="G310" s="50"/>
      <c r="H310" s="16">
        <v>529800500</v>
      </c>
      <c r="I310" s="16">
        <v>257729845.32</v>
      </c>
      <c r="J310" s="17">
        <v>48.65</v>
      </c>
      <c r="K310"/>
      <c r="L310"/>
      <c r="M310"/>
      <c r="N310"/>
      <c r="O310"/>
      <c r="P310"/>
      <c r="Q310"/>
    </row>
    <row r="311" spans="1:17" ht="12.75" customHeight="1" outlineLevel="2">
      <c r="A311" s="13">
        <v>7</v>
      </c>
      <c r="B311" s="14"/>
      <c r="C311" s="15"/>
      <c r="D311" s="50" t="s">
        <v>25</v>
      </c>
      <c r="E311" s="50"/>
      <c r="F311" s="50"/>
      <c r="G311" s="50"/>
      <c r="H311" s="16">
        <v>504144400</v>
      </c>
      <c r="I311" s="16">
        <v>236753197.28</v>
      </c>
      <c r="J311" s="17">
        <v>46.96</v>
      </c>
      <c r="K311"/>
      <c r="L311"/>
      <c r="M311"/>
      <c r="N311"/>
      <c r="O311"/>
      <c r="P311"/>
      <c r="Q311"/>
    </row>
    <row r="312" spans="1:17" ht="12.75" customHeight="1" outlineLevel="2">
      <c r="A312" s="13">
        <v>8</v>
      </c>
      <c r="B312" s="14"/>
      <c r="C312" s="15"/>
      <c r="D312" s="50" t="s">
        <v>41</v>
      </c>
      <c r="E312" s="50"/>
      <c r="F312" s="50"/>
      <c r="G312" s="50"/>
      <c r="H312" s="16">
        <v>471049000</v>
      </c>
      <c r="I312" s="16">
        <v>217188060.55</v>
      </c>
      <c r="J312" s="17">
        <v>46.11</v>
      </c>
      <c r="K312"/>
      <c r="L312"/>
      <c r="M312"/>
      <c r="N312"/>
      <c r="O312"/>
      <c r="P312"/>
      <c r="Q312"/>
    </row>
    <row r="313" spans="1:17" ht="12.75" customHeight="1" outlineLevel="2">
      <c r="A313" s="13">
        <v>9</v>
      </c>
      <c r="B313" s="14"/>
      <c r="C313" s="15"/>
      <c r="D313" s="50" t="s">
        <v>42</v>
      </c>
      <c r="E313" s="50"/>
      <c r="F313" s="50"/>
      <c r="G313" s="50"/>
      <c r="H313" s="16">
        <v>1191700000</v>
      </c>
      <c r="I313" s="16">
        <v>595977751.44</v>
      </c>
      <c r="J313" s="17">
        <v>50.01</v>
      </c>
      <c r="K313"/>
      <c r="L313"/>
      <c r="M313"/>
      <c r="N313"/>
      <c r="O313"/>
      <c r="P313"/>
      <c r="Q313"/>
    </row>
    <row r="314" spans="1:17" ht="12.75" customHeight="1" outlineLevel="2">
      <c r="A314" s="13">
        <v>10</v>
      </c>
      <c r="B314" s="14"/>
      <c r="C314" s="15"/>
      <c r="D314" s="50" t="s">
        <v>43</v>
      </c>
      <c r="E314" s="50"/>
      <c r="F314" s="50"/>
      <c r="G314" s="50"/>
      <c r="H314" s="16">
        <v>459063200</v>
      </c>
      <c r="I314" s="16">
        <v>236877297.97</v>
      </c>
      <c r="J314" s="17">
        <v>51.6</v>
      </c>
      <c r="K314"/>
      <c r="L314"/>
      <c r="M314"/>
      <c r="N314"/>
      <c r="O314"/>
      <c r="P314"/>
      <c r="Q314"/>
    </row>
    <row r="315" spans="1:17" ht="12.75" customHeight="1" outlineLevel="2">
      <c r="A315" s="13">
        <v>11</v>
      </c>
      <c r="B315" s="14"/>
      <c r="C315" s="15"/>
      <c r="D315" s="50" t="s">
        <v>26</v>
      </c>
      <c r="E315" s="50"/>
      <c r="F315" s="50"/>
      <c r="G315" s="50"/>
      <c r="H315" s="16">
        <v>879187900</v>
      </c>
      <c r="I315" s="16">
        <v>422573147.77</v>
      </c>
      <c r="J315" s="17">
        <v>48.06</v>
      </c>
      <c r="K315"/>
      <c r="L315"/>
      <c r="M315"/>
      <c r="N315"/>
      <c r="O315"/>
      <c r="P315"/>
      <c r="Q315"/>
    </row>
    <row r="316" spans="1:17" ht="12.75" customHeight="1" outlineLevel="2">
      <c r="A316" s="13">
        <v>12</v>
      </c>
      <c r="B316" s="14"/>
      <c r="C316" s="15"/>
      <c r="D316" s="50" t="s">
        <v>44</v>
      </c>
      <c r="E316" s="50"/>
      <c r="F316" s="50"/>
      <c r="G316" s="50"/>
      <c r="H316" s="16">
        <v>8939400</v>
      </c>
      <c r="I316" s="16">
        <v>4576741.24</v>
      </c>
      <c r="J316" s="18"/>
      <c r="K316"/>
      <c r="L316"/>
      <c r="M316"/>
      <c r="N316"/>
      <c r="O316"/>
      <c r="P316"/>
      <c r="Q316"/>
    </row>
    <row r="317" spans="1:17" ht="12.75" customHeight="1" outlineLevel="2">
      <c r="A317" s="13">
        <v>13</v>
      </c>
      <c r="B317" s="14"/>
      <c r="C317" s="15"/>
      <c r="D317" s="50" t="s">
        <v>27</v>
      </c>
      <c r="E317" s="50"/>
      <c r="F317" s="50"/>
      <c r="G317" s="50"/>
      <c r="H317" s="16">
        <v>2700153400</v>
      </c>
      <c r="I317" s="16">
        <v>1412386740.36</v>
      </c>
      <c r="J317" s="17">
        <v>52.31</v>
      </c>
      <c r="K317"/>
      <c r="L317"/>
      <c r="M317"/>
      <c r="N317"/>
      <c r="O317"/>
      <c r="P317"/>
      <c r="Q317"/>
    </row>
    <row r="318" spans="1:17" ht="12.75" customHeight="1" outlineLevel="2">
      <c r="A318" s="13">
        <v>14</v>
      </c>
      <c r="B318" s="14"/>
      <c r="C318" s="15"/>
      <c r="D318" s="50" t="s">
        <v>45</v>
      </c>
      <c r="E318" s="50"/>
      <c r="F318" s="50"/>
      <c r="G318" s="50"/>
      <c r="H318" s="16">
        <v>1216803100</v>
      </c>
      <c r="I318" s="16">
        <v>665497547.84</v>
      </c>
      <c r="J318" s="17">
        <v>54.69</v>
      </c>
      <c r="K318"/>
      <c r="L318"/>
      <c r="M318"/>
      <c r="N318"/>
      <c r="O318"/>
      <c r="P318"/>
      <c r="Q318"/>
    </row>
    <row r="319" spans="1:17" ht="12.75" customHeight="1" outlineLevel="2">
      <c r="A319" s="13">
        <v>15</v>
      </c>
      <c r="B319" s="14"/>
      <c r="C319" s="15"/>
      <c r="D319" s="50" t="s">
        <v>46</v>
      </c>
      <c r="E319" s="50"/>
      <c r="F319" s="50"/>
      <c r="G319" s="50"/>
      <c r="H319" s="16">
        <v>258957700</v>
      </c>
      <c r="I319" s="16">
        <v>105622835.24</v>
      </c>
      <c r="J319" s="17">
        <v>40.79</v>
      </c>
      <c r="K319"/>
      <c r="L319"/>
      <c r="M319"/>
      <c r="N319"/>
      <c r="O319"/>
      <c r="P319"/>
      <c r="Q319"/>
    </row>
    <row r="320" spans="1:17" ht="12.75" customHeight="1" outlineLevel="2">
      <c r="A320" s="13">
        <v>16</v>
      </c>
      <c r="B320" s="14"/>
      <c r="C320" s="15"/>
      <c r="D320" s="50" t="s">
        <v>11</v>
      </c>
      <c r="E320" s="50"/>
      <c r="F320" s="50"/>
      <c r="G320" s="50"/>
      <c r="H320" s="16">
        <v>145767400</v>
      </c>
      <c r="I320" s="16">
        <v>60155548.65</v>
      </c>
      <c r="J320" s="17">
        <v>41.27</v>
      </c>
      <c r="K320"/>
      <c r="L320"/>
      <c r="M320"/>
      <c r="N320"/>
      <c r="O320"/>
      <c r="P320"/>
      <c r="Q320"/>
    </row>
    <row r="321" spans="1:17" ht="12.75" customHeight="1" outlineLevel="2">
      <c r="A321" s="13">
        <v>17</v>
      </c>
      <c r="B321" s="14"/>
      <c r="C321" s="15"/>
      <c r="D321" s="50" t="s">
        <v>47</v>
      </c>
      <c r="E321" s="50"/>
      <c r="F321" s="50"/>
      <c r="G321" s="50"/>
      <c r="H321" s="16">
        <v>950510800</v>
      </c>
      <c r="I321" s="16">
        <v>407517401.02</v>
      </c>
      <c r="J321" s="17">
        <v>42.87</v>
      </c>
      <c r="K321"/>
      <c r="L321"/>
      <c r="M321"/>
      <c r="N321"/>
      <c r="O321"/>
      <c r="P321"/>
      <c r="Q321"/>
    </row>
    <row r="322" spans="1:17" ht="12.75" customHeight="1" outlineLevel="2">
      <c r="A322" s="13">
        <v>18</v>
      </c>
      <c r="B322" s="14"/>
      <c r="C322" s="15"/>
      <c r="D322" s="50" t="s">
        <v>48</v>
      </c>
      <c r="E322" s="50"/>
      <c r="F322" s="50"/>
      <c r="G322" s="50"/>
      <c r="H322" s="16">
        <v>360931800</v>
      </c>
      <c r="I322" s="16">
        <v>174321998.81</v>
      </c>
      <c r="J322" s="17">
        <v>48.3</v>
      </c>
      <c r="K322"/>
      <c r="L322"/>
      <c r="M322"/>
      <c r="N322"/>
      <c r="O322"/>
      <c r="P322"/>
      <c r="Q322"/>
    </row>
    <row r="323" spans="1:17" ht="12.75" customHeight="1" outlineLevel="2">
      <c r="A323" s="13">
        <v>19</v>
      </c>
      <c r="B323" s="14"/>
      <c r="C323" s="15"/>
      <c r="D323" s="50" t="s">
        <v>49</v>
      </c>
      <c r="E323" s="50"/>
      <c r="F323" s="50"/>
      <c r="G323" s="50"/>
      <c r="H323" s="16">
        <v>1881823100</v>
      </c>
      <c r="I323" s="16">
        <v>882256230.42</v>
      </c>
      <c r="J323" s="17">
        <v>46.88</v>
      </c>
      <c r="K323"/>
      <c r="L323"/>
      <c r="M323"/>
      <c r="N323"/>
      <c r="O323"/>
      <c r="P323"/>
      <c r="Q323"/>
    </row>
    <row r="324" spans="1:17" ht="24.75" customHeight="1" outlineLevel="2">
      <c r="A324" s="13">
        <v>20</v>
      </c>
      <c r="B324" s="14"/>
      <c r="C324" s="15"/>
      <c r="D324" s="50" t="s">
        <v>50</v>
      </c>
      <c r="E324" s="50"/>
      <c r="F324" s="50"/>
      <c r="G324" s="50"/>
      <c r="H324" s="16">
        <v>833817700</v>
      </c>
      <c r="I324" s="16">
        <v>406050960.95</v>
      </c>
      <c r="J324" s="17">
        <v>48.7</v>
      </c>
      <c r="K324"/>
      <c r="L324"/>
      <c r="M324"/>
      <c r="N324"/>
      <c r="O324"/>
      <c r="P324"/>
      <c r="Q324"/>
    </row>
    <row r="325" spans="1:17" ht="12.75" customHeight="1" outlineLevel="2">
      <c r="A325" s="13">
        <v>21</v>
      </c>
      <c r="B325" s="14"/>
      <c r="C325" s="15"/>
      <c r="D325" s="50" t="s">
        <v>51</v>
      </c>
      <c r="E325" s="50"/>
      <c r="F325" s="50"/>
      <c r="G325" s="50"/>
      <c r="H325" s="16">
        <v>419435300</v>
      </c>
      <c r="I325" s="16">
        <v>209347807.68</v>
      </c>
      <c r="J325" s="17">
        <v>49.91</v>
      </c>
      <c r="K325"/>
      <c r="L325"/>
      <c r="M325"/>
      <c r="N325"/>
      <c r="O325"/>
      <c r="P325"/>
      <c r="Q325"/>
    </row>
    <row r="326" spans="1:17" ht="12.75" customHeight="1" outlineLevel="2">
      <c r="A326" s="13">
        <v>22</v>
      </c>
      <c r="B326" s="14"/>
      <c r="C326" s="15"/>
      <c r="D326" s="50" t="s">
        <v>52</v>
      </c>
      <c r="E326" s="50"/>
      <c r="F326" s="50"/>
      <c r="G326" s="50"/>
      <c r="H326" s="16">
        <v>377005600</v>
      </c>
      <c r="I326" s="16">
        <v>183894851.48</v>
      </c>
      <c r="J326" s="17">
        <v>48.78</v>
      </c>
      <c r="K326"/>
      <c r="L326"/>
      <c r="M326"/>
      <c r="N326"/>
      <c r="O326"/>
      <c r="P326"/>
      <c r="Q326"/>
    </row>
    <row r="327" spans="1:17" ht="12.75" customHeight="1" outlineLevel="2">
      <c r="A327" s="13">
        <v>23</v>
      </c>
      <c r="B327" s="14"/>
      <c r="C327" s="15"/>
      <c r="D327" s="50" t="s">
        <v>12</v>
      </c>
      <c r="E327" s="50"/>
      <c r="F327" s="50"/>
      <c r="G327" s="50"/>
      <c r="H327" s="16">
        <v>196056500</v>
      </c>
      <c r="I327" s="16">
        <v>90997518.87</v>
      </c>
      <c r="J327" s="17">
        <v>46.41</v>
      </c>
      <c r="K327"/>
      <c r="L327"/>
      <c r="M327"/>
      <c r="N327"/>
      <c r="O327"/>
      <c r="P327"/>
      <c r="Q327"/>
    </row>
    <row r="328" spans="1:17" ht="24.75" customHeight="1" outlineLevel="2">
      <c r="A328" s="13">
        <v>24</v>
      </c>
      <c r="B328" s="14"/>
      <c r="C328" s="15"/>
      <c r="D328" s="50" t="s">
        <v>53</v>
      </c>
      <c r="E328" s="50"/>
      <c r="F328" s="50"/>
      <c r="G328" s="50"/>
      <c r="H328" s="16">
        <v>318196800</v>
      </c>
      <c r="I328" s="16">
        <v>162354867.35</v>
      </c>
      <c r="J328" s="17">
        <v>51.02</v>
      </c>
      <c r="K328"/>
      <c r="L328"/>
      <c r="M328"/>
      <c r="N328"/>
      <c r="O328"/>
      <c r="P328"/>
      <c r="Q328"/>
    </row>
    <row r="329" spans="1:17" ht="12.75" customHeight="1" outlineLevel="2">
      <c r="A329" s="13">
        <v>25</v>
      </c>
      <c r="B329" s="14"/>
      <c r="C329" s="15"/>
      <c r="D329" s="50" t="s">
        <v>54</v>
      </c>
      <c r="E329" s="50"/>
      <c r="F329" s="50"/>
      <c r="G329" s="50"/>
      <c r="H329" s="16">
        <v>1695311700</v>
      </c>
      <c r="I329" s="16">
        <v>804602949</v>
      </c>
      <c r="J329" s="17">
        <v>47.46</v>
      </c>
      <c r="K329"/>
      <c r="L329"/>
      <c r="M329"/>
      <c r="N329"/>
      <c r="O329"/>
      <c r="P329"/>
      <c r="Q329"/>
    </row>
    <row r="330" spans="1:17" ht="12.75" customHeight="1" outlineLevel="2">
      <c r="A330" s="13">
        <v>26</v>
      </c>
      <c r="B330" s="14"/>
      <c r="C330" s="15"/>
      <c r="D330" s="50" t="s">
        <v>55</v>
      </c>
      <c r="E330" s="50"/>
      <c r="F330" s="50"/>
      <c r="G330" s="50"/>
      <c r="H330" s="16">
        <v>510203800</v>
      </c>
      <c r="I330" s="16">
        <v>246990527.25</v>
      </c>
      <c r="J330" s="17">
        <v>48.41</v>
      </c>
      <c r="K330"/>
      <c r="L330"/>
      <c r="M330"/>
      <c r="N330"/>
      <c r="O330"/>
      <c r="P330"/>
      <c r="Q330"/>
    </row>
    <row r="331" spans="1:17" ht="12.75" customHeight="1" outlineLevel="2">
      <c r="A331" s="13">
        <v>27</v>
      </c>
      <c r="B331" s="14"/>
      <c r="C331" s="15"/>
      <c r="D331" s="50" t="s">
        <v>56</v>
      </c>
      <c r="E331" s="50"/>
      <c r="F331" s="50"/>
      <c r="G331" s="50"/>
      <c r="H331" s="16">
        <v>210827300</v>
      </c>
      <c r="I331" s="16">
        <v>101764232.88</v>
      </c>
      <c r="J331" s="17">
        <v>48.27</v>
      </c>
      <c r="K331"/>
      <c r="L331"/>
      <c r="M331"/>
      <c r="N331"/>
      <c r="O331"/>
      <c r="P331"/>
      <c r="Q331"/>
    </row>
    <row r="332" spans="1:17" ht="12.75" customHeight="1" outlineLevel="2">
      <c r="A332" s="13">
        <v>28</v>
      </c>
      <c r="B332" s="14"/>
      <c r="C332" s="15"/>
      <c r="D332" s="50" t="s">
        <v>57</v>
      </c>
      <c r="E332" s="50"/>
      <c r="F332" s="50"/>
      <c r="G332" s="50"/>
      <c r="H332" s="16">
        <v>3029161600</v>
      </c>
      <c r="I332" s="16">
        <v>1545387089.61</v>
      </c>
      <c r="J332" s="17">
        <v>51.02</v>
      </c>
      <c r="K332"/>
      <c r="L332"/>
      <c r="M332"/>
      <c r="N332"/>
      <c r="O332"/>
      <c r="P332"/>
      <c r="Q332"/>
    </row>
    <row r="333" spans="1:17" ht="12.75" customHeight="1" outlineLevel="2">
      <c r="A333" s="13">
        <v>29</v>
      </c>
      <c r="B333" s="14"/>
      <c r="C333" s="15"/>
      <c r="D333" s="50" t="s">
        <v>58</v>
      </c>
      <c r="E333" s="50"/>
      <c r="F333" s="50"/>
      <c r="G333" s="50"/>
      <c r="H333" s="16">
        <v>1744545500</v>
      </c>
      <c r="I333" s="16">
        <v>858738295.19</v>
      </c>
      <c r="J333" s="17">
        <v>49.22</v>
      </c>
      <c r="K333"/>
      <c r="L333"/>
      <c r="M333"/>
      <c r="N333"/>
      <c r="O333"/>
      <c r="P333"/>
      <c r="Q333"/>
    </row>
    <row r="334" spans="1:17" ht="12.75" customHeight="1" outlineLevel="2">
      <c r="A334" s="13">
        <v>30</v>
      </c>
      <c r="B334" s="14"/>
      <c r="C334" s="15"/>
      <c r="D334" s="50" t="s">
        <v>59</v>
      </c>
      <c r="E334" s="50"/>
      <c r="F334" s="50"/>
      <c r="G334" s="50"/>
      <c r="H334" s="16">
        <v>510752900</v>
      </c>
      <c r="I334" s="16">
        <v>246658062.25</v>
      </c>
      <c r="J334" s="17">
        <v>48.29</v>
      </c>
      <c r="K334"/>
      <c r="L334"/>
      <c r="M334"/>
      <c r="N334"/>
      <c r="O334"/>
      <c r="P334"/>
      <c r="Q334"/>
    </row>
    <row r="335" spans="1:17" ht="12.75" customHeight="1" outlineLevel="2">
      <c r="A335" s="13">
        <v>31</v>
      </c>
      <c r="B335" s="14"/>
      <c r="C335" s="15"/>
      <c r="D335" s="50" t="s">
        <v>28</v>
      </c>
      <c r="E335" s="50"/>
      <c r="F335" s="50"/>
      <c r="G335" s="50"/>
      <c r="H335" s="16">
        <v>470950500</v>
      </c>
      <c r="I335" s="16">
        <v>224743168.56</v>
      </c>
      <c r="J335" s="17">
        <v>47.72</v>
      </c>
      <c r="K335"/>
      <c r="L335"/>
      <c r="M335"/>
      <c r="N335"/>
      <c r="O335"/>
      <c r="P335"/>
      <c r="Q335"/>
    </row>
    <row r="336" spans="1:17" ht="12.75" customHeight="1" outlineLevel="2">
      <c r="A336" s="13">
        <v>32</v>
      </c>
      <c r="B336" s="14"/>
      <c r="C336" s="15"/>
      <c r="D336" s="50" t="s">
        <v>60</v>
      </c>
      <c r="E336" s="50"/>
      <c r="F336" s="50"/>
      <c r="G336" s="50"/>
      <c r="H336" s="16">
        <v>462270100</v>
      </c>
      <c r="I336" s="16">
        <v>224535662.97</v>
      </c>
      <c r="J336" s="17">
        <v>48.57</v>
      </c>
      <c r="K336"/>
      <c r="L336"/>
      <c r="M336"/>
      <c r="N336"/>
      <c r="O336"/>
      <c r="P336"/>
      <c r="Q336"/>
    </row>
    <row r="337" spans="1:17" ht="12.75" customHeight="1" outlineLevel="2">
      <c r="A337" s="13">
        <v>33</v>
      </c>
      <c r="B337" s="14"/>
      <c r="C337" s="15"/>
      <c r="D337" s="50" t="s">
        <v>61</v>
      </c>
      <c r="E337" s="50"/>
      <c r="F337" s="50"/>
      <c r="G337" s="50"/>
      <c r="H337" s="16">
        <v>443734400</v>
      </c>
      <c r="I337" s="16">
        <v>216269213.72</v>
      </c>
      <c r="J337" s="17">
        <v>48.74</v>
      </c>
      <c r="K337"/>
      <c r="L337"/>
      <c r="M337"/>
      <c r="N337"/>
      <c r="O337"/>
      <c r="P337"/>
      <c r="Q337"/>
    </row>
    <row r="338" spans="1:17" ht="12.75" customHeight="1" outlineLevel="2">
      <c r="A338" s="13">
        <v>34</v>
      </c>
      <c r="B338" s="14"/>
      <c r="C338" s="15"/>
      <c r="D338" s="50" t="s">
        <v>13</v>
      </c>
      <c r="E338" s="50"/>
      <c r="F338" s="50"/>
      <c r="G338" s="50"/>
      <c r="H338" s="16">
        <v>71954500</v>
      </c>
      <c r="I338" s="16">
        <v>34377957.41</v>
      </c>
      <c r="J338" s="17">
        <v>47.78</v>
      </c>
      <c r="K338"/>
      <c r="L338"/>
      <c r="M338"/>
      <c r="N338"/>
      <c r="O338"/>
      <c r="P338"/>
      <c r="Q338"/>
    </row>
    <row r="339" spans="1:17" ht="12.75" customHeight="1" outlineLevel="2">
      <c r="A339" s="13">
        <v>35</v>
      </c>
      <c r="B339" s="14"/>
      <c r="C339" s="15"/>
      <c r="D339" s="50" t="s">
        <v>14</v>
      </c>
      <c r="E339" s="50"/>
      <c r="F339" s="50"/>
      <c r="G339" s="50"/>
      <c r="H339" s="16">
        <v>2018663000</v>
      </c>
      <c r="I339" s="16">
        <v>1078800094.25</v>
      </c>
      <c r="J339" s="17">
        <v>53.44</v>
      </c>
      <c r="K339"/>
      <c r="L339"/>
      <c r="M339"/>
      <c r="N339"/>
      <c r="O339"/>
      <c r="P339"/>
      <c r="Q339"/>
    </row>
    <row r="340" spans="1:17" ht="12.75" customHeight="1" outlineLevel="2">
      <c r="A340" s="13">
        <v>36</v>
      </c>
      <c r="B340" s="14"/>
      <c r="C340" s="15"/>
      <c r="D340" s="50" t="s">
        <v>15</v>
      </c>
      <c r="E340" s="50"/>
      <c r="F340" s="50"/>
      <c r="G340" s="50"/>
      <c r="H340" s="16">
        <v>346597200</v>
      </c>
      <c r="I340" s="16">
        <v>173340079.09</v>
      </c>
      <c r="J340" s="17">
        <v>50.01</v>
      </c>
      <c r="K340"/>
      <c r="L340"/>
      <c r="M340"/>
      <c r="N340"/>
      <c r="O340"/>
      <c r="P340"/>
      <c r="Q340"/>
    </row>
    <row r="341" spans="1:17" ht="12.75" customHeight="1" outlineLevel="2">
      <c r="A341" s="13">
        <v>37</v>
      </c>
      <c r="B341" s="14"/>
      <c r="C341" s="15"/>
      <c r="D341" s="50" t="s">
        <v>16</v>
      </c>
      <c r="E341" s="50"/>
      <c r="F341" s="50"/>
      <c r="G341" s="50"/>
      <c r="H341" s="16">
        <v>25826900</v>
      </c>
      <c r="I341" s="16">
        <v>13672875.54</v>
      </c>
      <c r="J341" s="17">
        <v>52.94</v>
      </c>
      <c r="K341"/>
      <c r="L341"/>
      <c r="M341"/>
      <c r="N341"/>
      <c r="O341"/>
      <c r="P341"/>
      <c r="Q341"/>
    </row>
    <row r="342" spans="1:17" ht="12.75" customHeight="1" outlineLevel="2">
      <c r="A342" s="13">
        <v>38</v>
      </c>
      <c r="B342" s="14"/>
      <c r="C342" s="15"/>
      <c r="D342" s="50" t="s">
        <v>62</v>
      </c>
      <c r="E342" s="50"/>
      <c r="F342" s="50"/>
      <c r="G342" s="50"/>
      <c r="H342" s="16">
        <v>868425500</v>
      </c>
      <c r="I342" s="16">
        <v>419858512.29</v>
      </c>
      <c r="J342" s="17">
        <v>48.35</v>
      </c>
      <c r="K342"/>
      <c r="L342"/>
      <c r="M342"/>
      <c r="N342"/>
      <c r="O342"/>
      <c r="P342"/>
      <c r="Q342"/>
    </row>
    <row r="343" spans="1:17" ht="12.75" customHeight="1" outlineLevel="2">
      <c r="A343" s="13">
        <v>39</v>
      </c>
      <c r="B343" s="14"/>
      <c r="C343" s="15"/>
      <c r="D343" s="50" t="s">
        <v>63</v>
      </c>
      <c r="E343" s="50"/>
      <c r="F343" s="50"/>
      <c r="G343" s="50"/>
      <c r="H343" s="16">
        <v>190679700</v>
      </c>
      <c r="I343" s="16">
        <v>98606081.03</v>
      </c>
      <c r="J343" s="17">
        <v>51.71</v>
      </c>
      <c r="K343"/>
      <c r="L343"/>
      <c r="M343"/>
      <c r="N343"/>
      <c r="O343"/>
      <c r="P343"/>
      <c r="Q343"/>
    </row>
    <row r="344" spans="1:17" ht="12.75" customHeight="1" outlineLevel="2">
      <c r="A344" s="13">
        <v>40</v>
      </c>
      <c r="B344" s="14"/>
      <c r="C344" s="15"/>
      <c r="D344" s="50" t="s">
        <v>64</v>
      </c>
      <c r="E344" s="50"/>
      <c r="F344" s="50"/>
      <c r="G344" s="50"/>
      <c r="H344" s="16">
        <v>1471492600</v>
      </c>
      <c r="I344" s="16">
        <v>741822545.75</v>
      </c>
      <c r="J344" s="17">
        <v>50.41</v>
      </c>
      <c r="K344"/>
      <c r="L344"/>
      <c r="M344"/>
      <c r="N344"/>
      <c r="O344"/>
      <c r="P344"/>
      <c r="Q344"/>
    </row>
    <row r="345" spans="1:17" ht="12.75" customHeight="1" outlineLevel="2">
      <c r="A345" s="13">
        <v>41</v>
      </c>
      <c r="B345" s="14"/>
      <c r="C345" s="15"/>
      <c r="D345" s="50" t="s">
        <v>65</v>
      </c>
      <c r="E345" s="50"/>
      <c r="F345" s="50"/>
      <c r="G345" s="50"/>
      <c r="H345" s="16">
        <v>1299814300</v>
      </c>
      <c r="I345" s="16">
        <v>614837007.79</v>
      </c>
      <c r="J345" s="17">
        <v>47.3</v>
      </c>
      <c r="K345"/>
      <c r="L345"/>
      <c r="M345"/>
      <c r="N345"/>
      <c r="O345"/>
      <c r="P345"/>
      <c r="Q345"/>
    </row>
    <row r="346" spans="1:17" ht="12.75" customHeight="1" outlineLevel="2">
      <c r="A346" s="13">
        <v>42</v>
      </c>
      <c r="B346" s="14"/>
      <c r="C346" s="15"/>
      <c r="D346" s="50" t="s">
        <v>66</v>
      </c>
      <c r="E346" s="50"/>
      <c r="F346" s="50"/>
      <c r="G346" s="50"/>
      <c r="H346" s="16">
        <v>1389011100</v>
      </c>
      <c r="I346" s="16">
        <v>650320327.32</v>
      </c>
      <c r="J346" s="17">
        <v>46.82</v>
      </c>
      <c r="K346"/>
      <c r="L346"/>
      <c r="M346"/>
      <c r="N346"/>
      <c r="O346"/>
      <c r="P346"/>
      <c r="Q346"/>
    </row>
    <row r="347" spans="1:17" ht="12.75" customHeight="1" outlineLevel="2">
      <c r="A347" s="13">
        <v>43</v>
      </c>
      <c r="B347" s="14"/>
      <c r="C347" s="15"/>
      <c r="D347" s="50" t="s">
        <v>29</v>
      </c>
      <c r="E347" s="50"/>
      <c r="F347" s="50"/>
      <c r="G347" s="50"/>
      <c r="H347" s="16">
        <v>271216100</v>
      </c>
      <c r="I347" s="16">
        <v>139726552.03</v>
      </c>
      <c r="J347" s="17">
        <v>51.52</v>
      </c>
      <c r="K347"/>
      <c r="L347"/>
      <c r="M347"/>
      <c r="N347"/>
      <c r="O347"/>
      <c r="P347"/>
      <c r="Q347"/>
    </row>
    <row r="348" spans="1:17" ht="12.75" customHeight="1" outlineLevel="2">
      <c r="A348" s="13">
        <v>44</v>
      </c>
      <c r="B348" s="14"/>
      <c r="C348" s="15"/>
      <c r="D348" s="50" t="s">
        <v>67</v>
      </c>
      <c r="E348" s="50"/>
      <c r="F348" s="50"/>
      <c r="G348" s="50"/>
      <c r="H348" s="16">
        <v>520047400</v>
      </c>
      <c r="I348" s="16">
        <v>255993811.24</v>
      </c>
      <c r="J348" s="17">
        <v>49.23</v>
      </c>
      <c r="K348"/>
      <c r="L348"/>
      <c r="M348"/>
      <c r="N348"/>
      <c r="O348"/>
      <c r="P348"/>
      <c r="Q348"/>
    </row>
    <row r="349" spans="1:17" ht="12.75" customHeight="1" outlineLevel="2">
      <c r="A349" s="13">
        <v>45</v>
      </c>
      <c r="B349" s="14"/>
      <c r="C349" s="15"/>
      <c r="D349" s="50" t="s">
        <v>68</v>
      </c>
      <c r="E349" s="50"/>
      <c r="F349" s="50"/>
      <c r="G349" s="50"/>
      <c r="H349" s="16">
        <v>1394550100</v>
      </c>
      <c r="I349" s="16">
        <v>695214582.22</v>
      </c>
      <c r="J349" s="17">
        <v>49.85</v>
      </c>
      <c r="K349"/>
      <c r="L349"/>
      <c r="M349"/>
      <c r="N349"/>
      <c r="O349"/>
      <c r="P349"/>
      <c r="Q349"/>
    </row>
    <row r="350" spans="1:17" ht="12.75" customHeight="1" outlineLevel="2">
      <c r="A350" s="13">
        <v>46</v>
      </c>
      <c r="B350" s="14"/>
      <c r="C350" s="15"/>
      <c r="D350" s="50" t="s">
        <v>17</v>
      </c>
      <c r="E350" s="50"/>
      <c r="F350" s="50"/>
      <c r="G350" s="50"/>
      <c r="H350" s="16">
        <v>1069831700</v>
      </c>
      <c r="I350" s="16">
        <v>523647264.23</v>
      </c>
      <c r="J350" s="17">
        <v>48.95</v>
      </c>
      <c r="K350"/>
      <c r="L350"/>
      <c r="M350"/>
      <c r="N350"/>
      <c r="O350"/>
      <c r="P350"/>
      <c r="Q350"/>
    </row>
    <row r="351" spans="1:17" ht="12.75" customHeight="1" outlineLevel="2">
      <c r="A351" s="13">
        <v>47</v>
      </c>
      <c r="B351" s="14"/>
      <c r="C351" s="15"/>
      <c r="D351" s="50" t="s">
        <v>69</v>
      </c>
      <c r="E351" s="50"/>
      <c r="F351" s="50"/>
      <c r="G351" s="50"/>
      <c r="H351" s="16">
        <v>230260700</v>
      </c>
      <c r="I351" s="16">
        <v>117676842.41</v>
      </c>
      <c r="J351" s="17">
        <v>51.11</v>
      </c>
      <c r="K351"/>
      <c r="L351"/>
      <c r="M351"/>
      <c r="N351"/>
      <c r="O351"/>
      <c r="P351"/>
      <c r="Q351"/>
    </row>
    <row r="352" spans="1:17" ht="12.75" customHeight="1" outlineLevel="2">
      <c r="A352" s="13">
        <v>48</v>
      </c>
      <c r="B352" s="14"/>
      <c r="C352" s="15"/>
      <c r="D352" s="50" t="s">
        <v>70</v>
      </c>
      <c r="E352" s="50"/>
      <c r="F352" s="50"/>
      <c r="G352" s="50"/>
      <c r="H352" s="16">
        <v>268807200</v>
      </c>
      <c r="I352" s="16">
        <v>132256036.64</v>
      </c>
      <c r="J352" s="17">
        <v>49.2</v>
      </c>
      <c r="K352"/>
      <c r="L352"/>
      <c r="M352"/>
      <c r="N352"/>
      <c r="O352"/>
      <c r="P352"/>
      <c r="Q352"/>
    </row>
    <row r="353" spans="1:17" ht="12.75" customHeight="1" outlineLevel="2">
      <c r="A353" s="13">
        <v>49</v>
      </c>
      <c r="B353" s="14"/>
      <c r="C353" s="15"/>
      <c r="D353" s="50" t="s">
        <v>71</v>
      </c>
      <c r="E353" s="50"/>
      <c r="F353" s="50"/>
      <c r="G353" s="50"/>
      <c r="H353" s="16">
        <v>291472600</v>
      </c>
      <c r="I353" s="16">
        <v>143687329.33</v>
      </c>
      <c r="J353" s="17">
        <v>49.3</v>
      </c>
      <c r="K353"/>
      <c r="L353"/>
      <c r="M353"/>
      <c r="N353"/>
      <c r="O353"/>
      <c r="P353"/>
      <c r="Q353"/>
    </row>
    <row r="354" spans="1:17" ht="12.75" customHeight="1" outlineLevel="2">
      <c r="A354" s="13">
        <v>50</v>
      </c>
      <c r="B354" s="14"/>
      <c r="C354" s="15"/>
      <c r="D354" s="50" t="s">
        <v>72</v>
      </c>
      <c r="E354" s="50"/>
      <c r="F354" s="50"/>
      <c r="G354" s="50"/>
      <c r="H354" s="16">
        <v>2511407200</v>
      </c>
      <c r="I354" s="16">
        <v>1178154323.58</v>
      </c>
      <c r="J354" s="17">
        <v>46.91</v>
      </c>
      <c r="K354"/>
      <c r="L354"/>
      <c r="M354"/>
      <c r="N354"/>
      <c r="O354"/>
      <c r="P354"/>
      <c r="Q354"/>
    </row>
    <row r="355" spans="1:17" ht="12.75" customHeight="1" outlineLevel="2">
      <c r="A355" s="13">
        <v>51</v>
      </c>
      <c r="B355" s="14"/>
      <c r="C355" s="15"/>
      <c r="D355" s="50" t="s">
        <v>73</v>
      </c>
      <c r="E355" s="50"/>
      <c r="F355" s="50"/>
      <c r="G355" s="50"/>
      <c r="H355" s="16">
        <v>900779900</v>
      </c>
      <c r="I355" s="16">
        <v>440634766.61</v>
      </c>
      <c r="J355" s="17">
        <v>48.92</v>
      </c>
      <c r="K355"/>
      <c r="L355"/>
      <c r="M355"/>
      <c r="N355"/>
      <c r="O355"/>
      <c r="P355"/>
      <c r="Q355"/>
    </row>
    <row r="356" spans="1:17" ht="12.75" customHeight="1" outlineLevel="2">
      <c r="A356" s="13">
        <v>52</v>
      </c>
      <c r="B356" s="14"/>
      <c r="C356" s="15"/>
      <c r="D356" s="50" t="s">
        <v>74</v>
      </c>
      <c r="E356" s="50"/>
      <c r="F356" s="50"/>
      <c r="G356" s="50"/>
      <c r="H356" s="16">
        <v>4305022100</v>
      </c>
      <c r="I356" s="16">
        <v>2197221854.78</v>
      </c>
      <c r="J356" s="17">
        <v>51.04</v>
      </c>
      <c r="K356"/>
      <c r="L356"/>
      <c r="M356"/>
      <c r="N356"/>
      <c r="O356"/>
      <c r="P356"/>
      <c r="Q356"/>
    </row>
    <row r="357" spans="1:17" ht="12.75" customHeight="1" outlineLevel="2">
      <c r="A357" s="13">
        <v>53</v>
      </c>
      <c r="B357" s="14"/>
      <c r="C357" s="15"/>
      <c r="D357" s="50" t="s">
        <v>30</v>
      </c>
      <c r="E357" s="50"/>
      <c r="F357" s="50"/>
      <c r="G357" s="50"/>
      <c r="H357" s="16">
        <v>2052945300</v>
      </c>
      <c r="I357" s="16">
        <v>1086355367</v>
      </c>
      <c r="J357" s="17">
        <v>52.92</v>
      </c>
      <c r="K357"/>
      <c r="L357"/>
      <c r="M357"/>
      <c r="N357"/>
      <c r="O357"/>
      <c r="P357"/>
      <c r="Q357"/>
    </row>
    <row r="358" spans="1:17" ht="12.75" customHeight="1" outlineLevel="2">
      <c r="A358" s="13">
        <v>54</v>
      </c>
      <c r="B358" s="14"/>
      <c r="C358" s="15"/>
      <c r="D358" s="50" t="s">
        <v>75</v>
      </c>
      <c r="E358" s="50"/>
      <c r="F358" s="50"/>
      <c r="G358" s="50"/>
      <c r="H358" s="16">
        <v>210443300</v>
      </c>
      <c r="I358" s="16">
        <v>98544303.49</v>
      </c>
      <c r="J358" s="17">
        <v>46.83</v>
      </c>
      <c r="K358"/>
      <c r="L358"/>
      <c r="M358"/>
      <c r="N358"/>
      <c r="O358"/>
      <c r="P358"/>
      <c r="Q358"/>
    </row>
    <row r="359" spans="1:17" ht="12.75" customHeight="1" outlineLevel="2">
      <c r="A359" s="13">
        <v>55</v>
      </c>
      <c r="B359" s="14"/>
      <c r="C359" s="15"/>
      <c r="D359" s="50" t="s">
        <v>76</v>
      </c>
      <c r="E359" s="50"/>
      <c r="F359" s="50"/>
      <c r="G359" s="50"/>
      <c r="H359" s="16">
        <v>259350100</v>
      </c>
      <c r="I359" s="16">
        <v>125285193.46</v>
      </c>
      <c r="J359" s="17">
        <v>48.31</v>
      </c>
      <c r="K359"/>
      <c r="L359"/>
      <c r="M359"/>
      <c r="N359"/>
      <c r="O359"/>
      <c r="P359"/>
      <c r="Q359"/>
    </row>
    <row r="360" spans="1:17" ht="12.75" customHeight="1" outlineLevel="2">
      <c r="A360" s="13">
        <v>56</v>
      </c>
      <c r="B360" s="14"/>
      <c r="C360" s="15"/>
      <c r="D360" s="50" t="s">
        <v>18</v>
      </c>
      <c r="E360" s="50"/>
      <c r="F360" s="50"/>
      <c r="G360" s="50"/>
      <c r="H360" s="16">
        <v>377174300</v>
      </c>
      <c r="I360" s="16">
        <v>179242023.97</v>
      </c>
      <c r="J360" s="17">
        <v>47.52</v>
      </c>
      <c r="K360"/>
      <c r="L360"/>
      <c r="M360"/>
      <c r="N360"/>
      <c r="O360"/>
      <c r="P360"/>
      <c r="Q360"/>
    </row>
    <row r="361" spans="1:17" ht="12.75" customHeight="1" outlineLevel="2">
      <c r="A361" s="13">
        <v>57</v>
      </c>
      <c r="B361" s="14"/>
      <c r="C361" s="15"/>
      <c r="D361" s="50" t="s">
        <v>77</v>
      </c>
      <c r="E361" s="50"/>
      <c r="F361" s="50"/>
      <c r="G361" s="50"/>
      <c r="H361" s="16">
        <v>1315588600</v>
      </c>
      <c r="I361" s="16">
        <v>583258002</v>
      </c>
      <c r="J361" s="17">
        <v>44.33</v>
      </c>
      <c r="K361"/>
      <c r="L361"/>
      <c r="M361"/>
      <c r="N361"/>
      <c r="O361"/>
      <c r="P361"/>
      <c r="Q361"/>
    </row>
    <row r="362" spans="1:17" ht="12.75" customHeight="1" outlineLevel="2">
      <c r="A362" s="13">
        <v>58</v>
      </c>
      <c r="B362" s="14"/>
      <c r="C362" s="15"/>
      <c r="D362" s="50" t="s">
        <v>78</v>
      </c>
      <c r="E362" s="50"/>
      <c r="F362" s="50"/>
      <c r="G362" s="50"/>
      <c r="H362" s="16">
        <v>326474100</v>
      </c>
      <c r="I362" s="16">
        <v>154411887.18</v>
      </c>
      <c r="J362" s="17">
        <v>47.3</v>
      </c>
      <c r="K362"/>
      <c r="L362"/>
      <c r="M362"/>
      <c r="N362"/>
      <c r="O362"/>
      <c r="P362"/>
      <c r="Q362"/>
    </row>
    <row r="363" spans="1:17" ht="12.75" customHeight="1" outlineLevel="2">
      <c r="A363" s="13">
        <v>59</v>
      </c>
      <c r="B363" s="14"/>
      <c r="C363" s="15"/>
      <c r="D363" s="50" t="s">
        <v>79</v>
      </c>
      <c r="E363" s="50"/>
      <c r="F363" s="50"/>
      <c r="G363" s="50"/>
      <c r="H363" s="16">
        <v>209446400</v>
      </c>
      <c r="I363" s="16">
        <v>99208104.17</v>
      </c>
      <c r="J363" s="17">
        <v>47.37</v>
      </c>
      <c r="K363"/>
      <c r="L363"/>
      <c r="M363"/>
      <c r="N363"/>
      <c r="O363"/>
      <c r="P363"/>
      <c r="Q363"/>
    </row>
    <row r="364" spans="1:17" ht="12.75" customHeight="1" outlineLevel="2">
      <c r="A364" s="13">
        <v>60</v>
      </c>
      <c r="B364" s="14"/>
      <c r="C364" s="15"/>
      <c r="D364" s="50" t="s">
        <v>19</v>
      </c>
      <c r="E364" s="50"/>
      <c r="F364" s="50"/>
      <c r="G364" s="50"/>
      <c r="H364" s="16">
        <v>926633100</v>
      </c>
      <c r="I364" s="16">
        <v>434315052.68</v>
      </c>
      <c r="J364" s="17">
        <v>46.87</v>
      </c>
      <c r="K364"/>
      <c r="L364"/>
      <c r="M364"/>
      <c r="N364"/>
      <c r="O364"/>
      <c r="P364"/>
      <c r="Q364"/>
    </row>
    <row r="365" spans="1:17" ht="24.75" customHeight="1" outlineLevel="2">
      <c r="A365" s="13">
        <v>61</v>
      </c>
      <c r="B365" s="14"/>
      <c r="C365" s="15"/>
      <c r="D365" s="50" t="s">
        <v>80</v>
      </c>
      <c r="E365" s="50"/>
      <c r="F365" s="50"/>
      <c r="G365" s="50"/>
      <c r="H365" s="16">
        <v>580288100</v>
      </c>
      <c r="I365" s="16">
        <v>283244836.36</v>
      </c>
      <c r="J365" s="17">
        <v>48.81</v>
      </c>
      <c r="K365"/>
      <c r="L365"/>
      <c r="M365"/>
      <c r="N365"/>
      <c r="O365"/>
      <c r="P365"/>
      <c r="Q365"/>
    </row>
    <row r="366" spans="1:17" ht="12.75" customHeight="1" outlineLevel="2">
      <c r="A366" s="13">
        <v>62</v>
      </c>
      <c r="B366" s="14"/>
      <c r="C366" s="15"/>
      <c r="D366" s="50" t="s">
        <v>81</v>
      </c>
      <c r="E366" s="50"/>
      <c r="F366" s="50"/>
      <c r="G366" s="50"/>
      <c r="H366" s="16">
        <v>1278636100</v>
      </c>
      <c r="I366" s="16">
        <v>609516744.04</v>
      </c>
      <c r="J366" s="17">
        <v>47.67</v>
      </c>
      <c r="K366"/>
      <c r="L366"/>
      <c r="M366"/>
      <c r="N366"/>
      <c r="O366"/>
      <c r="P366"/>
      <c r="Q366"/>
    </row>
    <row r="367" spans="1:17" ht="12.75" customHeight="1" outlineLevel="2">
      <c r="A367" s="13">
        <v>63</v>
      </c>
      <c r="B367" s="14"/>
      <c r="C367" s="15"/>
      <c r="D367" s="50" t="s">
        <v>82</v>
      </c>
      <c r="E367" s="50"/>
      <c r="F367" s="50"/>
      <c r="G367" s="50"/>
      <c r="H367" s="16">
        <v>698194800</v>
      </c>
      <c r="I367" s="16">
        <v>341393496.98</v>
      </c>
      <c r="J367" s="17">
        <v>48.9</v>
      </c>
      <c r="K367"/>
      <c r="L367"/>
      <c r="M367"/>
      <c r="N367"/>
      <c r="O367"/>
      <c r="P367"/>
      <c r="Q367"/>
    </row>
    <row r="368" spans="1:17" ht="12.75" customHeight="1" outlineLevel="2">
      <c r="A368" s="13">
        <v>64</v>
      </c>
      <c r="B368" s="14"/>
      <c r="C368" s="15"/>
      <c r="D368" s="50" t="s">
        <v>83</v>
      </c>
      <c r="E368" s="50"/>
      <c r="F368" s="50"/>
      <c r="G368" s="50"/>
      <c r="H368" s="16">
        <v>436442000</v>
      </c>
      <c r="I368" s="16">
        <v>203382096.99</v>
      </c>
      <c r="J368" s="17">
        <v>46.6</v>
      </c>
      <c r="K368"/>
      <c r="L368"/>
      <c r="M368"/>
      <c r="N368"/>
      <c r="O368"/>
      <c r="P368"/>
      <c r="Q368"/>
    </row>
    <row r="369" spans="1:17" ht="12.75" customHeight="1" outlineLevel="2">
      <c r="A369" s="13">
        <v>65</v>
      </c>
      <c r="B369" s="14"/>
      <c r="C369" s="15"/>
      <c r="D369" s="50" t="s">
        <v>84</v>
      </c>
      <c r="E369" s="50"/>
      <c r="F369" s="50"/>
      <c r="G369" s="50"/>
      <c r="H369" s="16">
        <v>1994065100</v>
      </c>
      <c r="I369" s="16">
        <v>967753668.49</v>
      </c>
      <c r="J369" s="17">
        <v>48.53</v>
      </c>
      <c r="K369"/>
      <c r="L369"/>
      <c r="M369"/>
      <c r="N369"/>
      <c r="O369"/>
      <c r="P369"/>
      <c r="Q369"/>
    </row>
    <row r="370" spans="1:17" ht="12.75" customHeight="1" outlineLevel="2">
      <c r="A370" s="13">
        <v>66</v>
      </c>
      <c r="B370" s="14"/>
      <c r="C370" s="15"/>
      <c r="D370" s="50" t="s">
        <v>85</v>
      </c>
      <c r="E370" s="50"/>
      <c r="F370" s="50"/>
      <c r="G370" s="50"/>
      <c r="H370" s="16">
        <v>351190700</v>
      </c>
      <c r="I370" s="16">
        <v>187412949.05</v>
      </c>
      <c r="J370" s="17">
        <v>53.37</v>
      </c>
      <c r="K370"/>
      <c r="L370"/>
      <c r="M370"/>
      <c r="N370"/>
      <c r="O370"/>
      <c r="P370"/>
      <c r="Q370"/>
    </row>
    <row r="371" spans="1:17" ht="12.75" customHeight="1" outlineLevel="2">
      <c r="A371" s="13">
        <v>67</v>
      </c>
      <c r="B371" s="14"/>
      <c r="C371" s="15"/>
      <c r="D371" s="50" t="s">
        <v>31</v>
      </c>
      <c r="E371" s="50"/>
      <c r="F371" s="50"/>
      <c r="G371" s="50"/>
      <c r="H371" s="16">
        <v>1129188600</v>
      </c>
      <c r="I371" s="16">
        <v>565023755.06</v>
      </c>
      <c r="J371" s="17">
        <v>50.04</v>
      </c>
      <c r="K371"/>
      <c r="L371"/>
      <c r="M371"/>
      <c r="N371"/>
      <c r="O371"/>
      <c r="P371"/>
      <c r="Q371"/>
    </row>
    <row r="372" spans="1:17" ht="12.75" customHeight="1" outlineLevel="2">
      <c r="A372" s="13">
        <v>68</v>
      </c>
      <c r="B372" s="14"/>
      <c r="C372" s="15"/>
      <c r="D372" s="50" t="s">
        <v>32</v>
      </c>
      <c r="E372" s="50"/>
      <c r="F372" s="50"/>
      <c r="G372" s="50"/>
      <c r="H372" s="16">
        <v>1093216000</v>
      </c>
      <c r="I372" s="16">
        <v>531267124.05</v>
      </c>
      <c r="J372" s="17">
        <v>48.6</v>
      </c>
      <c r="K372"/>
      <c r="L372"/>
      <c r="M372"/>
      <c r="N372"/>
      <c r="O372"/>
      <c r="P372"/>
      <c r="Q372"/>
    </row>
    <row r="373" spans="1:17" ht="12.75" customHeight="1" outlineLevel="2">
      <c r="A373" s="13">
        <v>69</v>
      </c>
      <c r="B373" s="14"/>
      <c r="C373" s="15"/>
      <c r="D373" s="50" t="s">
        <v>20</v>
      </c>
      <c r="E373" s="50"/>
      <c r="F373" s="50"/>
      <c r="G373" s="50"/>
      <c r="H373" s="16">
        <v>317347900</v>
      </c>
      <c r="I373" s="16">
        <v>166776421.32</v>
      </c>
      <c r="J373" s="17">
        <v>52.55</v>
      </c>
      <c r="K373"/>
      <c r="L373"/>
      <c r="M373"/>
      <c r="N373"/>
      <c r="O373"/>
      <c r="P373"/>
      <c r="Q373"/>
    </row>
    <row r="374" spans="1:17" ht="12.75" customHeight="1" outlineLevel="2">
      <c r="A374" s="13">
        <v>70</v>
      </c>
      <c r="B374" s="14"/>
      <c r="C374" s="15"/>
      <c r="D374" s="50" t="s">
        <v>86</v>
      </c>
      <c r="E374" s="50"/>
      <c r="F374" s="50"/>
      <c r="G374" s="50"/>
      <c r="H374" s="16">
        <v>1887144900</v>
      </c>
      <c r="I374" s="16">
        <v>927320931.97</v>
      </c>
      <c r="J374" s="17">
        <v>49.14</v>
      </c>
      <c r="K374"/>
      <c r="L374"/>
      <c r="M374"/>
      <c r="N374"/>
      <c r="O374"/>
      <c r="P374"/>
      <c r="Q374"/>
    </row>
    <row r="375" spans="1:17" ht="12.75" customHeight="1" outlineLevel="2">
      <c r="A375" s="13">
        <v>71</v>
      </c>
      <c r="B375" s="14"/>
      <c r="C375" s="15"/>
      <c r="D375" s="50" t="s">
        <v>87</v>
      </c>
      <c r="E375" s="50"/>
      <c r="F375" s="50"/>
      <c r="G375" s="50"/>
      <c r="H375" s="16">
        <v>316079400</v>
      </c>
      <c r="I375" s="16">
        <v>154009908.25</v>
      </c>
      <c r="J375" s="17">
        <v>48.73</v>
      </c>
      <c r="K375"/>
      <c r="L375"/>
      <c r="M375"/>
      <c r="N375"/>
      <c r="O375"/>
      <c r="P375"/>
      <c r="Q375"/>
    </row>
    <row r="376" spans="1:17" ht="12.75" customHeight="1" outlineLevel="2">
      <c r="A376" s="13">
        <v>72</v>
      </c>
      <c r="B376" s="14"/>
      <c r="C376" s="15"/>
      <c r="D376" s="50" t="s">
        <v>88</v>
      </c>
      <c r="E376" s="50"/>
      <c r="F376" s="50"/>
      <c r="G376" s="50"/>
      <c r="H376" s="16">
        <v>1717557400</v>
      </c>
      <c r="I376" s="16">
        <v>887079360.9</v>
      </c>
      <c r="J376" s="17">
        <v>51.65</v>
      </c>
      <c r="K376"/>
      <c r="L376"/>
      <c r="M376"/>
      <c r="N376"/>
      <c r="O376"/>
      <c r="P376"/>
      <c r="Q376"/>
    </row>
    <row r="377" spans="1:17" ht="12.75" customHeight="1" outlineLevel="2">
      <c r="A377" s="13">
        <v>73</v>
      </c>
      <c r="B377" s="14"/>
      <c r="C377" s="15"/>
      <c r="D377" s="50" t="s">
        <v>89</v>
      </c>
      <c r="E377" s="50"/>
      <c r="F377" s="50"/>
      <c r="G377" s="50"/>
      <c r="H377" s="16">
        <v>410945400</v>
      </c>
      <c r="I377" s="16">
        <v>196388908.5</v>
      </c>
      <c r="J377" s="17">
        <v>47.79</v>
      </c>
      <c r="K377"/>
      <c r="L377"/>
      <c r="M377"/>
      <c r="N377"/>
      <c r="O377"/>
      <c r="P377"/>
      <c r="Q377"/>
    </row>
    <row r="378" spans="1:17" ht="12.75" customHeight="1" outlineLevel="2">
      <c r="A378" s="13">
        <v>74</v>
      </c>
      <c r="B378" s="14"/>
      <c r="C378" s="15"/>
      <c r="D378" s="50" t="s">
        <v>90</v>
      </c>
      <c r="E378" s="50"/>
      <c r="F378" s="50"/>
      <c r="G378" s="50"/>
      <c r="H378" s="16">
        <v>423690000</v>
      </c>
      <c r="I378" s="16">
        <v>210230089.32</v>
      </c>
      <c r="J378" s="17">
        <v>49.62</v>
      </c>
      <c r="K378"/>
      <c r="L378"/>
      <c r="M378"/>
      <c r="N378"/>
      <c r="O378"/>
      <c r="P378"/>
      <c r="Q378"/>
    </row>
    <row r="379" spans="1:17" ht="12.75" customHeight="1" outlineLevel="2">
      <c r="A379" s="13">
        <v>75</v>
      </c>
      <c r="B379" s="14"/>
      <c r="C379" s="15"/>
      <c r="D379" s="50" t="s">
        <v>91</v>
      </c>
      <c r="E379" s="50"/>
      <c r="F379" s="50"/>
      <c r="G379" s="50"/>
      <c r="H379" s="16">
        <v>639898700</v>
      </c>
      <c r="I379" s="16">
        <v>309443355.29</v>
      </c>
      <c r="J379" s="17">
        <v>48.36</v>
      </c>
      <c r="K379"/>
      <c r="L379"/>
      <c r="M379"/>
      <c r="N379"/>
      <c r="O379"/>
      <c r="P379"/>
      <c r="Q379"/>
    </row>
    <row r="380" spans="1:17" ht="12.75" customHeight="1" outlineLevel="2">
      <c r="A380" s="13">
        <v>76</v>
      </c>
      <c r="B380" s="14"/>
      <c r="C380" s="15"/>
      <c r="D380" s="50" t="s">
        <v>92</v>
      </c>
      <c r="E380" s="50"/>
      <c r="F380" s="50"/>
      <c r="G380" s="50"/>
      <c r="H380" s="16">
        <v>473855800</v>
      </c>
      <c r="I380" s="16">
        <v>217725196.61</v>
      </c>
      <c r="J380" s="17">
        <v>45.95</v>
      </c>
      <c r="K380"/>
      <c r="L380"/>
      <c r="M380"/>
      <c r="N380"/>
      <c r="O380"/>
      <c r="P380"/>
      <c r="Q380"/>
    </row>
    <row r="381" spans="1:17" ht="12.75" customHeight="1" outlineLevel="2">
      <c r="A381" s="13">
        <v>77</v>
      </c>
      <c r="B381" s="14"/>
      <c r="C381" s="15"/>
      <c r="D381" s="50" t="s">
        <v>33</v>
      </c>
      <c r="E381" s="50"/>
      <c r="F381" s="50"/>
      <c r="G381" s="50"/>
      <c r="H381" s="16">
        <v>966636400</v>
      </c>
      <c r="I381" s="16">
        <v>479557073.84</v>
      </c>
      <c r="J381" s="17">
        <v>49.61</v>
      </c>
      <c r="K381"/>
      <c r="L381"/>
      <c r="M381"/>
      <c r="N381"/>
      <c r="O381"/>
      <c r="P381"/>
      <c r="Q381"/>
    </row>
    <row r="382" spans="1:17" ht="12.75" customHeight="1" outlineLevel="2">
      <c r="A382" s="13">
        <v>78</v>
      </c>
      <c r="B382" s="14"/>
      <c r="C382" s="15"/>
      <c r="D382" s="50" t="s">
        <v>93</v>
      </c>
      <c r="E382" s="50"/>
      <c r="F382" s="50"/>
      <c r="G382" s="50"/>
      <c r="H382" s="16">
        <v>606901300</v>
      </c>
      <c r="I382" s="16">
        <v>301283126.62</v>
      </c>
      <c r="J382" s="17">
        <v>49.64</v>
      </c>
      <c r="K382"/>
      <c r="L382"/>
      <c r="M382"/>
      <c r="N382"/>
      <c r="O382"/>
      <c r="P382"/>
      <c r="Q382"/>
    </row>
    <row r="383" spans="1:17" ht="12.75" customHeight="1" outlineLevel="2">
      <c r="A383" s="13">
        <v>79</v>
      </c>
      <c r="B383" s="14"/>
      <c r="C383" s="15"/>
      <c r="D383" s="50" t="s">
        <v>34</v>
      </c>
      <c r="E383" s="50"/>
      <c r="F383" s="50"/>
      <c r="G383" s="50"/>
      <c r="H383" s="16">
        <v>491155600</v>
      </c>
      <c r="I383" s="16">
        <v>240613750.89</v>
      </c>
      <c r="J383" s="17">
        <v>48.99</v>
      </c>
      <c r="K383"/>
      <c r="L383"/>
      <c r="M383"/>
      <c r="N383"/>
      <c r="O383"/>
      <c r="P383"/>
      <c r="Q383"/>
    </row>
    <row r="384" spans="1:17" ht="12.75" customHeight="1" outlineLevel="2">
      <c r="A384" s="13">
        <v>80</v>
      </c>
      <c r="B384" s="14"/>
      <c r="C384" s="15"/>
      <c r="D384" s="50" t="s">
        <v>21</v>
      </c>
      <c r="E384" s="50"/>
      <c r="F384" s="50"/>
      <c r="G384" s="50"/>
      <c r="H384" s="16">
        <v>705056000</v>
      </c>
      <c r="I384" s="16">
        <v>353097502.54</v>
      </c>
      <c r="J384" s="17">
        <v>50.08</v>
      </c>
      <c r="K384"/>
      <c r="L384"/>
      <c r="M384"/>
      <c r="N384"/>
      <c r="O384"/>
      <c r="P384"/>
      <c r="Q384"/>
    </row>
    <row r="385" spans="1:17" ht="24.75" customHeight="1" outlineLevel="2">
      <c r="A385" s="13">
        <v>81</v>
      </c>
      <c r="B385" s="14"/>
      <c r="C385" s="15"/>
      <c r="D385" s="50" t="s">
        <v>94</v>
      </c>
      <c r="E385" s="50"/>
      <c r="F385" s="50"/>
      <c r="G385" s="50"/>
      <c r="H385" s="16">
        <v>1080449100</v>
      </c>
      <c r="I385" s="16">
        <v>530380654.78</v>
      </c>
      <c r="J385" s="17">
        <v>49.09</v>
      </c>
      <c r="K385"/>
      <c r="L385"/>
      <c r="M385"/>
      <c r="N385"/>
      <c r="O385"/>
      <c r="P385"/>
      <c r="Q385"/>
    </row>
    <row r="386" spans="1:17" ht="12.75" customHeight="1" outlineLevel="2">
      <c r="A386" s="13">
        <v>82</v>
      </c>
      <c r="B386" s="14"/>
      <c r="C386" s="15"/>
      <c r="D386" s="50" t="s">
        <v>95</v>
      </c>
      <c r="E386" s="50"/>
      <c r="F386" s="50"/>
      <c r="G386" s="50"/>
      <c r="H386" s="16">
        <v>1908240500</v>
      </c>
      <c r="I386" s="16">
        <v>876695930.58</v>
      </c>
      <c r="J386" s="17">
        <v>45.94</v>
      </c>
      <c r="K386"/>
      <c r="L386"/>
      <c r="M386"/>
      <c r="N386"/>
      <c r="O386"/>
      <c r="P386"/>
      <c r="Q386"/>
    </row>
    <row r="387" spans="1:17" ht="12.75" customHeight="1" outlineLevel="2">
      <c r="A387" s="13">
        <v>83</v>
      </c>
      <c r="B387" s="14"/>
      <c r="C387" s="15"/>
      <c r="D387" s="50" t="s">
        <v>96</v>
      </c>
      <c r="E387" s="50"/>
      <c r="F387" s="50"/>
      <c r="G387" s="50"/>
      <c r="H387" s="16">
        <v>4488308700</v>
      </c>
      <c r="I387" s="16">
        <v>1962474962.6</v>
      </c>
      <c r="J387" s="17">
        <v>43.72</v>
      </c>
      <c r="K387"/>
      <c r="L387"/>
      <c r="M387"/>
      <c r="N387"/>
      <c r="O387"/>
      <c r="P387"/>
      <c r="Q387"/>
    </row>
    <row r="388" spans="1:17" ht="24.75" customHeight="1" outlineLevel="2">
      <c r="A388" s="13">
        <v>84</v>
      </c>
      <c r="B388" s="14"/>
      <c r="C388" s="15"/>
      <c r="D388" s="50" t="s">
        <v>97</v>
      </c>
      <c r="E388" s="50"/>
      <c r="F388" s="50"/>
      <c r="G388" s="50"/>
      <c r="H388" s="16">
        <v>551180300</v>
      </c>
      <c r="I388" s="16">
        <v>264994262.99</v>
      </c>
      <c r="J388" s="17">
        <v>48.08</v>
      </c>
      <c r="K388"/>
      <c r="L388"/>
      <c r="M388"/>
      <c r="N388"/>
      <c r="O388"/>
      <c r="P388"/>
      <c r="Q388"/>
    </row>
    <row r="389" spans="1:17" ht="12.75" customHeight="1" outlineLevel="2">
      <c r="A389" s="13">
        <v>85</v>
      </c>
      <c r="B389" s="14"/>
      <c r="C389" s="15"/>
      <c r="D389" s="50" t="s">
        <v>22</v>
      </c>
      <c r="E389" s="50"/>
      <c r="F389" s="50"/>
      <c r="G389" s="50"/>
      <c r="H389" s="16">
        <v>39209000</v>
      </c>
      <c r="I389" s="16">
        <v>22415719.83</v>
      </c>
      <c r="J389" s="17">
        <v>57.17</v>
      </c>
      <c r="K389"/>
      <c r="L389"/>
      <c r="M389"/>
      <c r="N389"/>
      <c r="O389"/>
      <c r="P389"/>
      <c r="Q389"/>
    </row>
    <row r="390" spans="1:17" ht="24.75" customHeight="1" outlineLevel="2">
      <c r="A390" s="13">
        <v>86</v>
      </c>
      <c r="B390" s="14"/>
      <c r="C390" s="15"/>
      <c r="D390" s="50" t="s">
        <v>98</v>
      </c>
      <c r="E390" s="50"/>
      <c r="F390" s="50"/>
      <c r="G390" s="50"/>
      <c r="H390" s="16">
        <v>387105800</v>
      </c>
      <c r="I390" s="16">
        <v>188347665</v>
      </c>
      <c r="J390" s="17">
        <v>48.66</v>
      </c>
      <c r="K390"/>
      <c r="L390"/>
      <c r="M390"/>
      <c r="N390"/>
      <c r="O390"/>
      <c r="P390"/>
      <c r="Q390"/>
    </row>
    <row r="391" spans="1:17" ht="12.75" customHeight="1" outlineLevel="2">
      <c r="A391" s="13">
        <v>87</v>
      </c>
      <c r="B391" s="14"/>
      <c r="C391" s="15"/>
      <c r="D391" s="50" t="s">
        <v>99</v>
      </c>
      <c r="E391" s="50"/>
      <c r="F391" s="50"/>
      <c r="G391" s="50"/>
      <c r="H391" s="16">
        <v>375856500</v>
      </c>
      <c r="I391" s="16">
        <v>189747433.81</v>
      </c>
      <c r="J391" s="17">
        <v>50.48</v>
      </c>
      <c r="K391"/>
      <c r="L391"/>
      <c r="M391"/>
      <c r="N391"/>
      <c r="O391"/>
      <c r="P391"/>
      <c r="Q391"/>
    </row>
    <row r="392" spans="1:17" ht="85.5" customHeight="1" outlineLevel="1">
      <c r="A392" s="9" t="s">
        <v>110</v>
      </c>
      <c r="B392" s="10"/>
      <c r="C392" s="49" t="s">
        <v>111</v>
      </c>
      <c r="D392" s="49"/>
      <c r="E392" s="49"/>
      <c r="F392" s="49"/>
      <c r="G392" s="49"/>
      <c r="H392" s="11">
        <v>15825429800</v>
      </c>
      <c r="I392" s="11">
        <v>7831613371.35</v>
      </c>
      <c r="J392" s="12">
        <v>49.49</v>
      </c>
      <c r="K392"/>
      <c r="L392"/>
      <c r="M392"/>
      <c r="N392"/>
      <c r="O392"/>
      <c r="P392"/>
      <c r="Q392"/>
    </row>
    <row r="393" spans="1:17" ht="12.75" customHeight="1" outlineLevel="2">
      <c r="A393" s="13">
        <v>1</v>
      </c>
      <c r="B393" s="14"/>
      <c r="C393" s="15"/>
      <c r="D393" s="50" t="s">
        <v>37</v>
      </c>
      <c r="E393" s="50"/>
      <c r="F393" s="50"/>
      <c r="G393" s="50"/>
      <c r="H393" s="16">
        <v>827936800</v>
      </c>
      <c r="I393" s="16">
        <v>414286813.86</v>
      </c>
      <c r="J393" s="17">
        <v>50.04</v>
      </c>
      <c r="K393"/>
      <c r="L393"/>
      <c r="M393"/>
      <c r="N393"/>
      <c r="O393"/>
      <c r="P393"/>
      <c r="Q393"/>
    </row>
    <row r="394" spans="1:17" ht="12.75" customHeight="1" outlineLevel="2">
      <c r="A394" s="13">
        <v>2</v>
      </c>
      <c r="B394" s="14"/>
      <c r="C394" s="15"/>
      <c r="D394" s="50" t="s">
        <v>38</v>
      </c>
      <c r="E394" s="50"/>
      <c r="F394" s="50"/>
      <c r="G394" s="50"/>
      <c r="H394" s="16">
        <v>319229600</v>
      </c>
      <c r="I394" s="16">
        <v>153452701.18</v>
      </c>
      <c r="J394" s="17">
        <v>48.07</v>
      </c>
      <c r="K394"/>
      <c r="L394"/>
      <c r="M394"/>
      <c r="N394"/>
      <c r="O394"/>
      <c r="P394"/>
      <c r="Q394"/>
    </row>
    <row r="395" spans="1:17" ht="12.75" customHeight="1" outlineLevel="2">
      <c r="A395" s="13">
        <v>3</v>
      </c>
      <c r="B395" s="14"/>
      <c r="C395" s="15"/>
      <c r="D395" s="50" t="s">
        <v>10</v>
      </c>
      <c r="E395" s="50"/>
      <c r="F395" s="50"/>
      <c r="G395" s="50"/>
      <c r="H395" s="16">
        <v>395236700</v>
      </c>
      <c r="I395" s="16">
        <v>165559426.2</v>
      </c>
      <c r="J395" s="17">
        <v>41.89</v>
      </c>
      <c r="K395"/>
      <c r="L395"/>
      <c r="M395"/>
      <c r="N395"/>
      <c r="O395"/>
      <c r="P395"/>
      <c r="Q395"/>
    </row>
    <row r="396" spans="1:17" ht="12.75" customHeight="1" outlineLevel="2">
      <c r="A396" s="13">
        <v>4</v>
      </c>
      <c r="B396" s="14"/>
      <c r="C396" s="15"/>
      <c r="D396" s="50" t="s">
        <v>40</v>
      </c>
      <c r="E396" s="50"/>
      <c r="F396" s="50"/>
      <c r="G396" s="50"/>
      <c r="H396" s="16">
        <v>271715000</v>
      </c>
      <c r="I396" s="16">
        <v>141819694.39</v>
      </c>
      <c r="J396" s="17">
        <v>52.19</v>
      </c>
      <c r="K396"/>
      <c r="L396"/>
      <c r="M396"/>
      <c r="N396"/>
      <c r="O396"/>
      <c r="P396"/>
      <c r="Q396"/>
    </row>
    <row r="397" spans="1:17" ht="12.75" customHeight="1" outlineLevel="2">
      <c r="A397" s="13">
        <v>5</v>
      </c>
      <c r="B397" s="14"/>
      <c r="C397" s="15"/>
      <c r="D397" s="50" t="s">
        <v>25</v>
      </c>
      <c r="E397" s="50"/>
      <c r="F397" s="50"/>
      <c r="G397" s="50"/>
      <c r="H397" s="16">
        <v>225396600</v>
      </c>
      <c r="I397" s="16">
        <v>112489473.86</v>
      </c>
      <c r="J397" s="17">
        <v>49.91</v>
      </c>
      <c r="K397"/>
      <c r="L397"/>
      <c r="M397"/>
      <c r="N397"/>
      <c r="O397"/>
      <c r="P397"/>
      <c r="Q397"/>
    </row>
    <row r="398" spans="1:17" ht="12.75" customHeight="1" outlineLevel="2">
      <c r="A398" s="13">
        <v>6</v>
      </c>
      <c r="B398" s="14"/>
      <c r="C398" s="15"/>
      <c r="D398" s="50" t="s">
        <v>41</v>
      </c>
      <c r="E398" s="50"/>
      <c r="F398" s="50"/>
      <c r="G398" s="50"/>
      <c r="H398" s="16">
        <v>292987400</v>
      </c>
      <c r="I398" s="16">
        <v>152666781.13</v>
      </c>
      <c r="J398" s="17">
        <v>52.11</v>
      </c>
      <c r="K398"/>
      <c r="L398"/>
      <c r="M398"/>
      <c r="N398"/>
      <c r="O398"/>
      <c r="P398"/>
      <c r="Q398"/>
    </row>
    <row r="399" spans="1:17" ht="12.75" customHeight="1" outlineLevel="2">
      <c r="A399" s="13">
        <v>7</v>
      </c>
      <c r="B399" s="14"/>
      <c r="C399" s="15"/>
      <c r="D399" s="50" t="s">
        <v>42</v>
      </c>
      <c r="E399" s="50"/>
      <c r="F399" s="50"/>
      <c r="G399" s="50"/>
      <c r="H399" s="16">
        <v>652104900</v>
      </c>
      <c r="I399" s="16">
        <v>325660842.43</v>
      </c>
      <c r="J399" s="17">
        <v>49.94</v>
      </c>
      <c r="K399"/>
      <c r="L399"/>
      <c r="M399"/>
      <c r="N399"/>
      <c r="O399"/>
      <c r="P399"/>
      <c r="Q399"/>
    </row>
    <row r="400" spans="1:17" ht="12.75" customHeight="1" outlineLevel="2">
      <c r="A400" s="13">
        <v>8</v>
      </c>
      <c r="B400" s="14"/>
      <c r="C400" s="15"/>
      <c r="D400" s="50" t="s">
        <v>43</v>
      </c>
      <c r="E400" s="50"/>
      <c r="F400" s="50"/>
      <c r="G400" s="50"/>
      <c r="H400" s="16">
        <v>327510100</v>
      </c>
      <c r="I400" s="16">
        <v>156943215.29</v>
      </c>
      <c r="J400" s="17">
        <v>47.92</v>
      </c>
      <c r="K400"/>
      <c r="L400"/>
      <c r="M400"/>
      <c r="N400"/>
      <c r="O400"/>
      <c r="P400"/>
      <c r="Q400"/>
    </row>
    <row r="401" spans="1:17" ht="12.75" customHeight="1" outlineLevel="2">
      <c r="A401" s="13">
        <v>9</v>
      </c>
      <c r="B401" s="14"/>
      <c r="C401" s="15"/>
      <c r="D401" s="50" t="s">
        <v>26</v>
      </c>
      <c r="E401" s="50"/>
      <c r="F401" s="50"/>
      <c r="G401" s="50"/>
      <c r="H401" s="16">
        <v>425332400</v>
      </c>
      <c r="I401" s="16">
        <v>193328063.5</v>
      </c>
      <c r="J401" s="17">
        <v>45.45</v>
      </c>
      <c r="K401"/>
      <c r="L401"/>
      <c r="M401"/>
      <c r="N401"/>
      <c r="O401"/>
      <c r="P401"/>
      <c r="Q401"/>
    </row>
    <row r="402" spans="1:17" ht="12.75" customHeight="1" outlineLevel="2">
      <c r="A402" s="13">
        <v>10</v>
      </c>
      <c r="B402" s="14"/>
      <c r="C402" s="15"/>
      <c r="D402" s="50" t="s">
        <v>46</v>
      </c>
      <c r="E402" s="50"/>
      <c r="F402" s="50"/>
      <c r="G402" s="50"/>
      <c r="H402" s="16">
        <v>44925100</v>
      </c>
      <c r="I402" s="16">
        <v>24913367.9</v>
      </c>
      <c r="J402" s="17">
        <v>55.46</v>
      </c>
      <c r="K402"/>
      <c r="L402"/>
      <c r="M402"/>
      <c r="N402"/>
      <c r="O402"/>
      <c r="P402"/>
      <c r="Q402"/>
    </row>
    <row r="403" spans="1:17" ht="12.75" customHeight="1" outlineLevel="2">
      <c r="A403" s="13">
        <v>11</v>
      </c>
      <c r="B403" s="14"/>
      <c r="C403" s="15"/>
      <c r="D403" s="50" t="s">
        <v>11</v>
      </c>
      <c r="E403" s="50"/>
      <c r="F403" s="50"/>
      <c r="G403" s="50"/>
      <c r="H403" s="16">
        <v>66355500</v>
      </c>
      <c r="I403" s="16">
        <v>39586575.28</v>
      </c>
      <c r="J403" s="17">
        <v>59.66</v>
      </c>
      <c r="K403"/>
      <c r="L403"/>
      <c r="M403"/>
      <c r="N403"/>
      <c r="O403"/>
      <c r="P403"/>
      <c r="Q403"/>
    </row>
    <row r="404" spans="1:17" ht="12.75" customHeight="1" outlineLevel="2">
      <c r="A404" s="13">
        <v>12</v>
      </c>
      <c r="B404" s="14"/>
      <c r="C404" s="15"/>
      <c r="D404" s="50" t="s">
        <v>48</v>
      </c>
      <c r="E404" s="50"/>
      <c r="F404" s="50"/>
      <c r="G404" s="50"/>
      <c r="H404" s="16">
        <v>207518300</v>
      </c>
      <c r="I404" s="16">
        <v>103711078.28</v>
      </c>
      <c r="J404" s="17">
        <v>49.98</v>
      </c>
      <c r="K404"/>
      <c r="L404"/>
      <c r="M404"/>
      <c r="N404"/>
      <c r="O404"/>
      <c r="P404"/>
      <c r="Q404"/>
    </row>
    <row r="405" spans="1:17" ht="12.75" customHeight="1" outlineLevel="2">
      <c r="A405" s="13">
        <v>13</v>
      </c>
      <c r="B405" s="14"/>
      <c r="C405" s="15"/>
      <c r="D405" s="50" t="s">
        <v>51</v>
      </c>
      <c r="E405" s="50"/>
      <c r="F405" s="50"/>
      <c r="G405" s="50"/>
      <c r="H405" s="16">
        <v>220886400</v>
      </c>
      <c r="I405" s="16">
        <v>117421377.84</v>
      </c>
      <c r="J405" s="17">
        <v>53.16</v>
      </c>
      <c r="K405"/>
      <c r="L405"/>
      <c r="M405"/>
      <c r="N405"/>
      <c r="O405"/>
      <c r="P405"/>
      <c r="Q405"/>
    </row>
    <row r="406" spans="1:17" ht="12.75" customHeight="1" outlineLevel="2">
      <c r="A406" s="13">
        <v>14</v>
      </c>
      <c r="B406" s="14"/>
      <c r="C406" s="15"/>
      <c r="D406" s="50" t="s">
        <v>52</v>
      </c>
      <c r="E406" s="50"/>
      <c r="F406" s="50"/>
      <c r="G406" s="50"/>
      <c r="H406" s="16">
        <v>230343200</v>
      </c>
      <c r="I406" s="16">
        <v>121914372.18</v>
      </c>
      <c r="J406" s="17">
        <v>52.93</v>
      </c>
      <c r="K406"/>
      <c r="L406"/>
      <c r="M406"/>
      <c r="N406"/>
      <c r="O406"/>
      <c r="P406"/>
      <c r="Q406"/>
    </row>
    <row r="407" spans="1:17" ht="12.75" customHeight="1" outlineLevel="2">
      <c r="A407" s="13">
        <v>15</v>
      </c>
      <c r="B407" s="14"/>
      <c r="C407" s="15"/>
      <c r="D407" s="50" t="s">
        <v>12</v>
      </c>
      <c r="E407" s="50"/>
      <c r="F407" s="50"/>
      <c r="G407" s="50"/>
      <c r="H407" s="16">
        <v>212579800</v>
      </c>
      <c r="I407" s="16">
        <v>93925203.07</v>
      </c>
      <c r="J407" s="17">
        <v>44.18</v>
      </c>
      <c r="K407"/>
      <c r="L407"/>
      <c r="M407"/>
      <c r="N407"/>
      <c r="O407"/>
      <c r="P407"/>
      <c r="Q407"/>
    </row>
    <row r="408" spans="1:17" ht="24.75" customHeight="1" outlineLevel="2">
      <c r="A408" s="13">
        <v>16</v>
      </c>
      <c r="B408" s="14"/>
      <c r="C408" s="15"/>
      <c r="D408" s="50" t="s">
        <v>53</v>
      </c>
      <c r="E408" s="50"/>
      <c r="F408" s="50"/>
      <c r="G408" s="50"/>
      <c r="H408" s="16">
        <v>249304700</v>
      </c>
      <c r="I408" s="16">
        <v>116192504.36</v>
      </c>
      <c r="J408" s="17">
        <v>46.61</v>
      </c>
      <c r="K408"/>
      <c r="L408"/>
      <c r="M408"/>
      <c r="N408"/>
      <c r="O408"/>
      <c r="P408"/>
      <c r="Q408"/>
    </row>
    <row r="409" spans="1:17" ht="12.75" customHeight="1" outlineLevel="2">
      <c r="A409" s="13">
        <v>17</v>
      </c>
      <c r="B409" s="14"/>
      <c r="C409" s="15"/>
      <c r="D409" s="50" t="s">
        <v>54</v>
      </c>
      <c r="E409" s="50"/>
      <c r="F409" s="50"/>
      <c r="G409" s="50"/>
      <c r="H409" s="16">
        <v>562948600</v>
      </c>
      <c r="I409" s="16">
        <v>262178779.11</v>
      </c>
      <c r="J409" s="17">
        <v>46.57</v>
      </c>
      <c r="K409"/>
      <c r="L409"/>
      <c r="M409"/>
      <c r="N409"/>
      <c r="O409"/>
      <c r="P409"/>
      <c r="Q409"/>
    </row>
    <row r="410" spans="1:17" ht="12.75" customHeight="1" outlineLevel="2">
      <c r="A410" s="13">
        <v>18</v>
      </c>
      <c r="B410" s="14"/>
      <c r="C410" s="15"/>
      <c r="D410" s="50" t="s">
        <v>55</v>
      </c>
      <c r="E410" s="50"/>
      <c r="F410" s="50"/>
      <c r="G410" s="50"/>
      <c r="H410" s="16">
        <v>337560300</v>
      </c>
      <c r="I410" s="16">
        <v>173407335.15</v>
      </c>
      <c r="J410" s="17">
        <v>51.37</v>
      </c>
      <c r="K410"/>
      <c r="L410"/>
      <c r="M410"/>
      <c r="N410"/>
      <c r="O410"/>
      <c r="P410"/>
      <c r="Q410"/>
    </row>
    <row r="411" spans="1:17" ht="12.75" customHeight="1" outlineLevel="2">
      <c r="A411" s="13">
        <v>19</v>
      </c>
      <c r="B411" s="14"/>
      <c r="C411" s="15"/>
      <c r="D411" s="50" t="s">
        <v>56</v>
      </c>
      <c r="E411" s="50"/>
      <c r="F411" s="50"/>
      <c r="G411" s="50"/>
      <c r="H411" s="16">
        <v>140140000</v>
      </c>
      <c r="I411" s="16">
        <v>98912601.84</v>
      </c>
      <c r="J411" s="17">
        <v>70.58</v>
      </c>
      <c r="K411"/>
      <c r="L411"/>
      <c r="M411"/>
      <c r="N411"/>
      <c r="O411"/>
      <c r="P411"/>
      <c r="Q411"/>
    </row>
    <row r="412" spans="1:17" ht="12.75" customHeight="1" outlineLevel="2">
      <c r="A412" s="13">
        <v>20</v>
      </c>
      <c r="B412" s="14"/>
      <c r="C412" s="15"/>
      <c r="D412" s="50" t="s">
        <v>59</v>
      </c>
      <c r="E412" s="50"/>
      <c r="F412" s="50"/>
      <c r="G412" s="50"/>
      <c r="H412" s="16">
        <v>425018200</v>
      </c>
      <c r="I412" s="16">
        <v>206870082.3</v>
      </c>
      <c r="J412" s="17">
        <v>48.67</v>
      </c>
      <c r="K412"/>
      <c r="L412"/>
      <c r="M412"/>
      <c r="N412"/>
      <c r="O412"/>
      <c r="P412"/>
      <c r="Q412"/>
    </row>
    <row r="413" spans="1:17" ht="12.75" customHeight="1" outlineLevel="2">
      <c r="A413" s="13">
        <v>21</v>
      </c>
      <c r="B413" s="14"/>
      <c r="C413" s="15"/>
      <c r="D413" s="50" t="s">
        <v>28</v>
      </c>
      <c r="E413" s="50"/>
      <c r="F413" s="50"/>
      <c r="G413" s="50"/>
      <c r="H413" s="16">
        <v>176931100</v>
      </c>
      <c r="I413" s="16">
        <v>91559874.14</v>
      </c>
      <c r="J413" s="17">
        <v>51.75</v>
      </c>
      <c r="K413"/>
      <c r="L413"/>
      <c r="M413"/>
      <c r="N413"/>
      <c r="O413"/>
      <c r="P413"/>
      <c r="Q413"/>
    </row>
    <row r="414" spans="1:17" ht="12.75" customHeight="1" outlineLevel="2">
      <c r="A414" s="13">
        <v>22</v>
      </c>
      <c r="B414" s="14"/>
      <c r="C414" s="15"/>
      <c r="D414" s="50" t="s">
        <v>60</v>
      </c>
      <c r="E414" s="50"/>
      <c r="F414" s="50"/>
      <c r="G414" s="50"/>
      <c r="H414" s="16">
        <v>181662200</v>
      </c>
      <c r="I414" s="16">
        <v>85553336.02</v>
      </c>
      <c r="J414" s="17">
        <v>47.09</v>
      </c>
      <c r="K414"/>
      <c r="L414"/>
      <c r="M414"/>
      <c r="N414"/>
      <c r="O414"/>
      <c r="P414"/>
      <c r="Q414"/>
    </row>
    <row r="415" spans="1:17" ht="12.75" customHeight="1" outlineLevel="2">
      <c r="A415" s="13">
        <v>23</v>
      </c>
      <c r="B415" s="14"/>
      <c r="C415" s="15"/>
      <c r="D415" s="50" t="s">
        <v>61</v>
      </c>
      <c r="E415" s="50"/>
      <c r="F415" s="50"/>
      <c r="G415" s="50"/>
      <c r="H415" s="16">
        <v>234897200</v>
      </c>
      <c r="I415" s="16">
        <v>98008107.58</v>
      </c>
      <c r="J415" s="17">
        <v>41.72</v>
      </c>
      <c r="K415"/>
      <c r="L415"/>
      <c r="M415"/>
      <c r="N415"/>
      <c r="O415"/>
      <c r="P415"/>
      <c r="Q415"/>
    </row>
    <row r="416" spans="1:17" ht="12.75" customHeight="1" outlineLevel="2">
      <c r="A416" s="13">
        <v>24</v>
      </c>
      <c r="B416" s="14"/>
      <c r="C416" s="15"/>
      <c r="D416" s="50" t="s">
        <v>13</v>
      </c>
      <c r="E416" s="50"/>
      <c r="F416" s="50"/>
      <c r="G416" s="50"/>
      <c r="H416" s="16">
        <v>90111200</v>
      </c>
      <c r="I416" s="16">
        <v>40416177.08</v>
      </c>
      <c r="J416" s="17">
        <v>44.85</v>
      </c>
      <c r="K416"/>
      <c r="L416"/>
      <c r="M416"/>
      <c r="N416"/>
      <c r="O416"/>
      <c r="P416"/>
      <c r="Q416"/>
    </row>
    <row r="417" spans="1:17" ht="12.75" customHeight="1" outlineLevel="2">
      <c r="A417" s="13">
        <v>25</v>
      </c>
      <c r="B417" s="14"/>
      <c r="C417" s="15"/>
      <c r="D417" s="50" t="s">
        <v>15</v>
      </c>
      <c r="E417" s="50"/>
      <c r="F417" s="50"/>
      <c r="G417" s="50"/>
      <c r="H417" s="16">
        <v>209478400</v>
      </c>
      <c r="I417" s="16">
        <v>108914065.1</v>
      </c>
      <c r="J417" s="17">
        <v>51.99</v>
      </c>
      <c r="K417"/>
      <c r="L417"/>
      <c r="M417"/>
      <c r="N417"/>
      <c r="O417"/>
      <c r="P417"/>
      <c r="Q417"/>
    </row>
    <row r="418" spans="1:17" ht="12.75" customHeight="1" outlineLevel="2">
      <c r="A418" s="13">
        <v>26</v>
      </c>
      <c r="B418" s="14"/>
      <c r="C418" s="15"/>
      <c r="D418" s="50" t="s">
        <v>62</v>
      </c>
      <c r="E418" s="50"/>
      <c r="F418" s="50"/>
      <c r="G418" s="50"/>
      <c r="H418" s="16">
        <v>343555200</v>
      </c>
      <c r="I418" s="16">
        <v>203117359.83</v>
      </c>
      <c r="J418" s="17">
        <v>59.12</v>
      </c>
      <c r="K418"/>
      <c r="L418"/>
      <c r="M418"/>
      <c r="N418"/>
      <c r="O418"/>
      <c r="P418"/>
      <c r="Q418"/>
    </row>
    <row r="419" spans="1:17" ht="12.75" customHeight="1" outlineLevel="2">
      <c r="A419" s="13">
        <v>27</v>
      </c>
      <c r="B419" s="14"/>
      <c r="C419" s="15"/>
      <c r="D419" s="50" t="s">
        <v>63</v>
      </c>
      <c r="E419" s="50"/>
      <c r="F419" s="50"/>
      <c r="G419" s="50"/>
      <c r="H419" s="16">
        <v>154965000</v>
      </c>
      <c r="I419" s="16">
        <v>86061368.61</v>
      </c>
      <c r="J419" s="17">
        <v>55.54</v>
      </c>
      <c r="K419"/>
      <c r="L419"/>
      <c r="M419"/>
      <c r="N419"/>
      <c r="O419"/>
      <c r="P419"/>
      <c r="Q419"/>
    </row>
    <row r="420" spans="1:17" ht="12.75" customHeight="1" outlineLevel="2">
      <c r="A420" s="13">
        <v>28</v>
      </c>
      <c r="B420" s="14"/>
      <c r="C420" s="15"/>
      <c r="D420" s="50" t="s">
        <v>29</v>
      </c>
      <c r="E420" s="50"/>
      <c r="F420" s="50"/>
      <c r="G420" s="50"/>
      <c r="H420" s="16">
        <v>214058000</v>
      </c>
      <c r="I420" s="16">
        <v>98195230.07</v>
      </c>
      <c r="J420" s="17">
        <v>45.87</v>
      </c>
      <c r="K420"/>
      <c r="L420"/>
      <c r="M420"/>
      <c r="N420"/>
      <c r="O420"/>
      <c r="P420"/>
      <c r="Q420"/>
    </row>
    <row r="421" spans="1:17" ht="12.75" customHeight="1" outlineLevel="2">
      <c r="A421" s="13">
        <v>29</v>
      </c>
      <c r="B421" s="14"/>
      <c r="C421" s="15"/>
      <c r="D421" s="50" t="s">
        <v>67</v>
      </c>
      <c r="E421" s="50"/>
      <c r="F421" s="50"/>
      <c r="G421" s="50"/>
      <c r="H421" s="16">
        <v>256309400</v>
      </c>
      <c r="I421" s="16">
        <v>139920600.75</v>
      </c>
      <c r="J421" s="17">
        <v>54.59</v>
      </c>
      <c r="K421"/>
      <c r="L421"/>
      <c r="M421"/>
      <c r="N421"/>
      <c r="O421"/>
      <c r="P421"/>
      <c r="Q421"/>
    </row>
    <row r="422" spans="1:17" ht="12.75" customHeight="1" outlineLevel="2">
      <c r="A422" s="13">
        <v>30</v>
      </c>
      <c r="B422" s="14"/>
      <c r="C422" s="15"/>
      <c r="D422" s="50" t="s">
        <v>17</v>
      </c>
      <c r="E422" s="50"/>
      <c r="F422" s="50"/>
      <c r="G422" s="50"/>
      <c r="H422" s="16">
        <v>608713200</v>
      </c>
      <c r="I422" s="16">
        <v>287532089.3</v>
      </c>
      <c r="J422" s="17">
        <v>47.24</v>
      </c>
      <c r="K422"/>
      <c r="L422"/>
      <c r="M422"/>
      <c r="N422"/>
      <c r="O422"/>
      <c r="P422"/>
      <c r="Q422"/>
    </row>
    <row r="423" spans="1:17" ht="12.75" customHeight="1" outlineLevel="2">
      <c r="A423" s="13">
        <v>31</v>
      </c>
      <c r="B423" s="14"/>
      <c r="C423" s="15"/>
      <c r="D423" s="50" t="s">
        <v>69</v>
      </c>
      <c r="E423" s="50"/>
      <c r="F423" s="50"/>
      <c r="G423" s="50"/>
      <c r="H423" s="16">
        <v>192834900</v>
      </c>
      <c r="I423" s="16">
        <v>102880859.86</v>
      </c>
      <c r="J423" s="17">
        <v>53.35</v>
      </c>
      <c r="K423"/>
      <c r="L423"/>
      <c r="M423"/>
      <c r="N423"/>
      <c r="O423"/>
      <c r="P423"/>
      <c r="Q423"/>
    </row>
    <row r="424" spans="1:17" ht="12.75" customHeight="1" outlineLevel="2">
      <c r="A424" s="13">
        <v>32</v>
      </c>
      <c r="B424" s="14"/>
      <c r="C424" s="15"/>
      <c r="D424" s="50" t="s">
        <v>76</v>
      </c>
      <c r="E424" s="50"/>
      <c r="F424" s="50"/>
      <c r="G424" s="50"/>
      <c r="H424" s="16">
        <v>203667900</v>
      </c>
      <c r="I424" s="16">
        <v>80200743.5</v>
      </c>
      <c r="J424" s="17">
        <v>39.38</v>
      </c>
      <c r="K424"/>
      <c r="L424"/>
      <c r="M424"/>
      <c r="N424"/>
      <c r="O424"/>
      <c r="P424"/>
      <c r="Q424"/>
    </row>
    <row r="425" spans="1:17" ht="12.75" customHeight="1" outlineLevel="2">
      <c r="A425" s="13">
        <v>33</v>
      </c>
      <c r="B425" s="14"/>
      <c r="C425" s="15"/>
      <c r="D425" s="50" t="s">
        <v>18</v>
      </c>
      <c r="E425" s="50"/>
      <c r="F425" s="50"/>
      <c r="G425" s="50"/>
      <c r="H425" s="16">
        <v>170135100</v>
      </c>
      <c r="I425" s="16">
        <v>97630273.3</v>
      </c>
      <c r="J425" s="17">
        <v>57.38</v>
      </c>
      <c r="K425"/>
      <c r="L425"/>
      <c r="M425"/>
      <c r="N425"/>
      <c r="O425"/>
      <c r="P425"/>
      <c r="Q425"/>
    </row>
    <row r="426" spans="1:17" ht="12.75" customHeight="1" outlineLevel="2">
      <c r="A426" s="13">
        <v>34</v>
      </c>
      <c r="B426" s="14"/>
      <c r="C426" s="15"/>
      <c r="D426" s="50" t="s">
        <v>77</v>
      </c>
      <c r="E426" s="50"/>
      <c r="F426" s="50"/>
      <c r="G426" s="50"/>
      <c r="H426" s="16">
        <v>499392100</v>
      </c>
      <c r="I426" s="16">
        <v>228498806.31</v>
      </c>
      <c r="J426" s="17">
        <v>45.76</v>
      </c>
      <c r="K426"/>
      <c r="L426"/>
      <c r="M426"/>
      <c r="N426"/>
      <c r="O426"/>
      <c r="P426"/>
      <c r="Q426"/>
    </row>
    <row r="427" spans="1:17" ht="12.75" customHeight="1" outlineLevel="2">
      <c r="A427" s="13">
        <v>35</v>
      </c>
      <c r="B427" s="14"/>
      <c r="C427" s="15"/>
      <c r="D427" s="50" t="s">
        <v>78</v>
      </c>
      <c r="E427" s="50"/>
      <c r="F427" s="50"/>
      <c r="G427" s="50"/>
      <c r="H427" s="16">
        <v>249351100</v>
      </c>
      <c r="I427" s="16">
        <v>127846825.9</v>
      </c>
      <c r="J427" s="17">
        <v>51.27</v>
      </c>
      <c r="K427"/>
      <c r="L427"/>
      <c r="M427"/>
      <c r="N427"/>
      <c r="O427"/>
      <c r="P427"/>
      <c r="Q427"/>
    </row>
    <row r="428" spans="1:17" ht="12.75" customHeight="1" outlineLevel="2">
      <c r="A428" s="13">
        <v>36</v>
      </c>
      <c r="B428" s="14"/>
      <c r="C428" s="15"/>
      <c r="D428" s="50" t="s">
        <v>79</v>
      </c>
      <c r="E428" s="50"/>
      <c r="F428" s="50"/>
      <c r="G428" s="50"/>
      <c r="H428" s="16">
        <v>130839300</v>
      </c>
      <c r="I428" s="16">
        <v>55057926.16</v>
      </c>
      <c r="J428" s="17">
        <v>42.08</v>
      </c>
      <c r="K428"/>
      <c r="L428"/>
      <c r="M428"/>
      <c r="N428"/>
      <c r="O428"/>
      <c r="P428"/>
      <c r="Q428"/>
    </row>
    <row r="429" spans="1:17" ht="12.75" customHeight="1" outlineLevel="2">
      <c r="A429" s="13">
        <v>37</v>
      </c>
      <c r="B429" s="14"/>
      <c r="C429" s="15"/>
      <c r="D429" s="50" t="s">
        <v>84</v>
      </c>
      <c r="E429" s="50"/>
      <c r="F429" s="50"/>
      <c r="G429" s="50"/>
      <c r="H429" s="16">
        <v>825477400</v>
      </c>
      <c r="I429" s="16">
        <v>435248191.56</v>
      </c>
      <c r="J429" s="17">
        <v>52.73</v>
      </c>
      <c r="K429"/>
      <c r="L429"/>
      <c r="M429"/>
      <c r="N429"/>
      <c r="O429"/>
      <c r="P429"/>
      <c r="Q429"/>
    </row>
    <row r="430" spans="1:17" ht="12.75" customHeight="1" outlineLevel="2">
      <c r="A430" s="13">
        <v>38</v>
      </c>
      <c r="B430" s="14"/>
      <c r="C430" s="15"/>
      <c r="D430" s="50" t="s">
        <v>85</v>
      </c>
      <c r="E430" s="50"/>
      <c r="F430" s="50"/>
      <c r="G430" s="50"/>
      <c r="H430" s="16">
        <v>274152800</v>
      </c>
      <c r="I430" s="16">
        <v>124105195.57</v>
      </c>
      <c r="J430" s="17">
        <v>45.27</v>
      </c>
      <c r="K430"/>
      <c r="L430"/>
      <c r="M430"/>
      <c r="N430"/>
      <c r="O430"/>
      <c r="P430"/>
      <c r="Q430"/>
    </row>
    <row r="431" spans="1:17" ht="12.75" customHeight="1" outlineLevel="2">
      <c r="A431" s="13">
        <v>39</v>
      </c>
      <c r="B431" s="14"/>
      <c r="C431" s="15"/>
      <c r="D431" s="50" t="s">
        <v>31</v>
      </c>
      <c r="E431" s="50"/>
      <c r="F431" s="50"/>
      <c r="G431" s="50"/>
      <c r="H431" s="16">
        <v>643322300</v>
      </c>
      <c r="I431" s="16">
        <v>286911958.97</v>
      </c>
      <c r="J431" s="17">
        <v>44.6</v>
      </c>
      <c r="K431"/>
      <c r="L431"/>
      <c r="M431"/>
      <c r="N431"/>
      <c r="O431"/>
      <c r="P431"/>
      <c r="Q431"/>
    </row>
    <row r="432" spans="1:17" ht="12.75" customHeight="1" outlineLevel="2">
      <c r="A432" s="13">
        <v>40</v>
      </c>
      <c r="B432" s="14"/>
      <c r="C432" s="15"/>
      <c r="D432" s="50" t="s">
        <v>32</v>
      </c>
      <c r="E432" s="50"/>
      <c r="F432" s="50"/>
      <c r="G432" s="50"/>
      <c r="H432" s="16">
        <v>402182500</v>
      </c>
      <c r="I432" s="16">
        <v>213715754.09</v>
      </c>
      <c r="J432" s="17">
        <v>53.14</v>
      </c>
      <c r="K432"/>
      <c r="L432"/>
      <c r="M432"/>
      <c r="N432"/>
      <c r="O432"/>
      <c r="P432"/>
      <c r="Q432"/>
    </row>
    <row r="433" spans="1:17" ht="12.75" customHeight="1" outlineLevel="2">
      <c r="A433" s="13">
        <v>41</v>
      </c>
      <c r="B433" s="14"/>
      <c r="C433" s="15"/>
      <c r="D433" s="50" t="s">
        <v>20</v>
      </c>
      <c r="E433" s="50"/>
      <c r="F433" s="50"/>
      <c r="G433" s="50"/>
      <c r="H433" s="16">
        <v>96760100</v>
      </c>
      <c r="I433" s="16">
        <v>38353613.99</v>
      </c>
      <c r="J433" s="17">
        <v>39.64</v>
      </c>
      <c r="K433"/>
      <c r="L433"/>
      <c r="M433"/>
      <c r="N433"/>
      <c r="O433"/>
      <c r="P433"/>
      <c r="Q433"/>
    </row>
    <row r="434" spans="1:17" ht="12.75" customHeight="1" outlineLevel="2">
      <c r="A434" s="13">
        <v>42</v>
      </c>
      <c r="B434" s="14"/>
      <c r="C434" s="15"/>
      <c r="D434" s="50" t="s">
        <v>87</v>
      </c>
      <c r="E434" s="50"/>
      <c r="F434" s="50"/>
      <c r="G434" s="50"/>
      <c r="H434" s="16">
        <v>187948500</v>
      </c>
      <c r="I434" s="16">
        <v>118773008.98</v>
      </c>
      <c r="J434" s="17">
        <v>63.19</v>
      </c>
      <c r="K434"/>
      <c r="L434"/>
      <c r="M434"/>
      <c r="N434"/>
      <c r="O434"/>
      <c r="P434"/>
      <c r="Q434"/>
    </row>
    <row r="435" spans="1:17" ht="12.75" customHeight="1" outlineLevel="2">
      <c r="A435" s="13">
        <v>43</v>
      </c>
      <c r="B435" s="14"/>
      <c r="C435" s="15"/>
      <c r="D435" s="50" t="s">
        <v>88</v>
      </c>
      <c r="E435" s="50"/>
      <c r="F435" s="50"/>
      <c r="G435" s="50"/>
      <c r="H435" s="16">
        <v>845142000</v>
      </c>
      <c r="I435" s="16">
        <v>400631919.42</v>
      </c>
      <c r="J435" s="17">
        <v>47.4</v>
      </c>
      <c r="K435"/>
      <c r="L435"/>
      <c r="M435"/>
      <c r="N435"/>
      <c r="O435"/>
      <c r="P435"/>
      <c r="Q435"/>
    </row>
    <row r="436" spans="1:17" ht="12.75" customHeight="1" outlineLevel="2">
      <c r="A436" s="13">
        <v>44</v>
      </c>
      <c r="B436" s="14"/>
      <c r="C436" s="15"/>
      <c r="D436" s="50" t="s">
        <v>89</v>
      </c>
      <c r="E436" s="50"/>
      <c r="F436" s="50"/>
      <c r="G436" s="50"/>
      <c r="H436" s="16">
        <v>204773800</v>
      </c>
      <c r="I436" s="16">
        <v>108906014.53</v>
      </c>
      <c r="J436" s="17">
        <v>53.18</v>
      </c>
      <c r="K436"/>
      <c r="L436"/>
      <c r="M436"/>
      <c r="N436"/>
      <c r="O436"/>
      <c r="P436"/>
      <c r="Q436"/>
    </row>
    <row r="437" spans="1:17" ht="12.75" customHeight="1" outlineLevel="2">
      <c r="A437" s="13">
        <v>45</v>
      </c>
      <c r="B437" s="14"/>
      <c r="C437" s="15"/>
      <c r="D437" s="50" t="s">
        <v>90</v>
      </c>
      <c r="E437" s="50"/>
      <c r="F437" s="50"/>
      <c r="G437" s="50"/>
      <c r="H437" s="16">
        <v>322110400</v>
      </c>
      <c r="I437" s="16">
        <v>177006310.91</v>
      </c>
      <c r="J437" s="17">
        <v>54.95</v>
      </c>
      <c r="K437"/>
      <c r="L437"/>
      <c r="M437"/>
      <c r="N437"/>
      <c r="O437"/>
      <c r="P437"/>
      <c r="Q437"/>
    </row>
    <row r="438" spans="1:17" ht="12.75" customHeight="1" outlineLevel="2">
      <c r="A438" s="13">
        <v>46</v>
      </c>
      <c r="B438" s="14"/>
      <c r="C438" s="15"/>
      <c r="D438" s="50" t="s">
        <v>92</v>
      </c>
      <c r="E438" s="50"/>
      <c r="F438" s="50"/>
      <c r="G438" s="50"/>
      <c r="H438" s="16">
        <v>155798500</v>
      </c>
      <c r="I438" s="16">
        <v>106109606.77</v>
      </c>
      <c r="J438" s="17">
        <v>68.11</v>
      </c>
      <c r="K438"/>
      <c r="L438"/>
      <c r="M438"/>
      <c r="N438"/>
      <c r="O438"/>
      <c r="P438"/>
      <c r="Q438"/>
    </row>
    <row r="439" spans="1:17" ht="12.75" customHeight="1" outlineLevel="2">
      <c r="A439" s="13">
        <v>47</v>
      </c>
      <c r="B439" s="14"/>
      <c r="C439" s="15"/>
      <c r="D439" s="50" t="s">
        <v>34</v>
      </c>
      <c r="E439" s="50"/>
      <c r="F439" s="50"/>
      <c r="G439" s="50"/>
      <c r="H439" s="16">
        <v>300541500</v>
      </c>
      <c r="I439" s="16">
        <v>93963931.77</v>
      </c>
      <c r="J439" s="17">
        <v>31.26</v>
      </c>
      <c r="K439"/>
      <c r="L439"/>
      <c r="M439"/>
      <c r="N439"/>
      <c r="O439"/>
      <c r="P439"/>
      <c r="Q439"/>
    </row>
    <row r="440" spans="1:17" ht="12.75" customHeight="1" outlineLevel="2">
      <c r="A440" s="13">
        <v>48</v>
      </c>
      <c r="B440" s="14"/>
      <c r="C440" s="15"/>
      <c r="D440" s="50" t="s">
        <v>21</v>
      </c>
      <c r="E440" s="50"/>
      <c r="F440" s="50"/>
      <c r="G440" s="50"/>
      <c r="H440" s="16">
        <v>650882400</v>
      </c>
      <c r="I440" s="16">
        <v>333294304.7</v>
      </c>
      <c r="J440" s="17">
        <v>51.21</v>
      </c>
      <c r="K440"/>
      <c r="L440"/>
      <c r="M440"/>
      <c r="N440"/>
      <c r="O440"/>
      <c r="P440"/>
      <c r="Q440"/>
    </row>
    <row r="441" spans="1:17" ht="24.75" customHeight="1" outlineLevel="2">
      <c r="A441" s="13">
        <v>49</v>
      </c>
      <c r="B441" s="14"/>
      <c r="C441" s="15"/>
      <c r="D441" s="50" t="s">
        <v>97</v>
      </c>
      <c r="E441" s="50"/>
      <c r="F441" s="50"/>
      <c r="G441" s="50"/>
      <c r="H441" s="16">
        <v>296608700</v>
      </c>
      <c r="I441" s="16">
        <v>150483294.19</v>
      </c>
      <c r="J441" s="17">
        <v>50.73</v>
      </c>
      <c r="K441"/>
      <c r="L441"/>
      <c r="M441"/>
      <c r="N441"/>
      <c r="O441"/>
      <c r="P441"/>
      <c r="Q441"/>
    </row>
    <row r="442" spans="1:17" ht="12.75" customHeight="1" outlineLevel="2">
      <c r="A442" s="13">
        <v>50</v>
      </c>
      <c r="B442" s="14"/>
      <c r="C442" s="15"/>
      <c r="D442" s="50" t="s">
        <v>99</v>
      </c>
      <c r="E442" s="50"/>
      <c r="F442" s="50"/>
      <c r="G442" s="50"/>
      <c r="H442" s="16">
        <v>267798000</v>
      </c>
      <c r="I442" s="16">
        <v>137476333.24</v>
      </c>
      <c r="J442" s="17">
        <v>51.34</v>
      </c>
      <c r="K442"/>
      <c r="L442"/>
      <c r="M442"/>
      <c r="N442"/>
      <c r="O442"/>
      <c r="P442"/>
      <c r="Q442"/>
    </row>
    <row r="443" spans="1:17" ht="85.5" customHeight="1" outlineLevel="1">
      <c r="A443" s="9" t="s">
        <v>112</v>
      </c>
      <c r="B443" s="10"/>
      <c r="C443" s="49" t="s">
        <v>113</v>
      </c>
      <c r="D443" s="49"/>
      <c r="E443" s="49"/>
      <c r="F443" s="49"/>
      <c r="G443" s="49"/>
      <c r="H443" s="11">
        <v>50323000</v>
      </c>
      <c r="I443" s="19"/>
      <c r="J443" s="19"/>
      <c r="K443"/>
      <c r="L443"/>
      <c r="M443"/>
      <c r="N443"/>
      <c r="O443"/>
      <c r="P443"/>
      <c r="Q443"/>
    </row>
    <row r="444" spans="1:17" ht="12.75" customHeight="1" outlineLevel="2">
      <c r="A444" s="13">
        <v>1</v>
      </c>
      <c r="B444" s="14"/>
      <c r="C444" s="15"/>
      <c r="D444" s="50" t="s">
        <v>14</v>
      </c>
      <c r="E444" s="50"/>
      <c r="F444" s="50"/>
      <c r="G444" s="50"/>
      <c r="H444" s="16">
        <v>50323000</v>
      </c>
      <c r="I444" s="18"/>
      <c r="J444" s="18"/>
      <c r="K444"/>
      <c r="L444"/>
      <c r="M444"/>
      <c r="N444"/>
      <c r="O444"/>
      <c r="P444"/>
      <c r="Q444"/>
    </row>
    <row r="445" spans="1:17" ht="73.5" customHeight="1" outlineLevel="1">
      <c r="A445" s="9" t="s">
        <v>114</v>
      </c>
      <c r="B445" s="10"/>
      <c r="C445" s="49" t="s">
        <v>115</v>
      </c>
      <c r="D445" s="49"/>
      <c r="E445" s="49"/>
      <c r="F445" s="49"/>
      <c r="G445" s="49"/>
      <c r="H445" s="11">
        <v>83000000</v>
      </c>
      <c r="I445" s="11">
        <v>82999800</v>
      </c>
      <c r="J445" s="12">
        <v>100</v>
      </c>
      <c r="K445"/>
      <c r="L445"/>
      <c r="M445"/>
      <c r="N445"/>
      <c r="O445"/>
      <c r="P445"/>
      <c r="Q445"/>
    </row>
    <row r="446" spans="1:17" ht="12.75" customHeight="1" outlineLevel="2">
      <c r="A446" s="13">
        <v>1</v>
      </c>
      <c r="B446" s="14"/>
      <c r="C446" s="15"/>
      <c r="D446" s="50" t="s">
        <v>26</v>
      </c>
      <c r="E446" s="50"/>
      <c r="F446" s="50"/>
      <c r="G446" s="50"/>
      <c r="H446" s="16">
        <v>83000000</v>
      </c>
      <c r="I446" s="16">
        <v>82999800</v>
      </c>
      <c r="J446" s="17">
        <v>100</v>
      </c>
      <c r="K446"/>
      <c r="L446"/>
      <c r="M446"/>
      <c r="N446"/>
      <c r="O446"/>
      <c r="P446"/>
      <c r="Q446"/>
    </row>
    <row r="447" spans="1:17" ht="73.5" customHeight="1" outlineLevel="1">
      <c r="A447" s="9" t="s">
        <v>116</v>
      </c>
      <c r="B447" s="10"/>
      <c r="C447" s="49" t="s">
        <v>117</v>
      </c>
      <c r="D447" s="49"/>
      <c r="E447" s="49"/>
      <c r="F447" s="49"/>
      <c r="G447" s="49"/>
      <c r="H447" s="11">
        <v>2294827800</v>
      </c>
      <c r="I447" s="11">
        <v>177721738.93</v>
      </c>
      <c r="J447" s="12">
        <v>7.74</v>
      </c>
      <c r="K447"/>
      <c r="L447"/>
      <c r="M447"/>
      <c r="N447"/>
      <c r="O447"/>
      <c r="P447"/>
      <c r="Q447"/>
    </row>
    <row r="448" spans="1:17" ht="12.75" customHeight="1" outlineLevel="2">
      <c r="A448" s="13">
        <v>1</v>
      </c>
      <c r="B448" s="14"/>
      <c r="C448" s="15"/>
      <c r="D448" s="50" t="s">
        <v>37</v>
      </c>
      <c r="E448" s="50"/>
      <c r="F448" s="50"/>
      <c r="G448" s="50"/>
      <c r="H448" s="16">
        <v>33289000</v>
      </c>
      <c r="I448" s="16">
        <v>2966159.5</v>
      </c>
      <c r="J448" s="17">
        <v>8.91</v>
      </c>
      <c r="K448"/>
      <c r="L448"/>
      <c r="M448"/>
      <c r="N448"/>
      <c r="O448"/>
      <c r="P448"/>
      <c r="Q448"/>
    </row>
    <row r="449" spans="1:17" ht="12.75" customHeight="1" outlineLevel="2">
      <c r="A449" s="13">
        <v>2</v>
      </c>
      <c r="B449" s="14"/>
      <c r="C449" s="15"/>
      <c r="D449" s="50" t="s">
        <v>38</v>
      </c>
      <c r="E449" s="50"/>
      <c r="F449" s="50"/>
      <c r="G449" s="50"/>
      <c r="H449" s="16">
        <v>23346900</v>
      </c>
      <c r="I449" s="16">
        <v>2114045.32</v>
      </c>
      <c r="J449" s="17">
        <v>9.05</v>
      </c>
      <c r="K449"/>
      <c r="L449"/>
      <c r="M449"/>
      <c r="N449"/>
      <c r="O449"/>
      <c r="P449"/>
      <c r="Q449"/>
    </row>
    <row r="450" spans="1:17" ht="12.75" customHeight="1" outlineLevel="2">
      <c r="A450" s="13">
        <v>3</v>
      </c>
      <c r="B450" s="14"/>
      <c r="C450" s="15"/>
      <c r="D450" s="50" t="s">
        <v>10</v>
      </c>
      <c r="E450" s="50"/>
      <c r="F450" s="50"/>
      <c r="G450" s="50"/>
      <c r="H450" s="16">
        <v>31999900</v>
      </c>
      <c r="I450" s="16">
        <v>799704.91</v>
      </c>
      <c r="J450" s="17">
        <v>2.5</v>
      </c>
      <c r="K450"/>
      <c r="L450"/>
      <c r="M450"/>
      <c r="N450"/>
      <c r="O450"/>
      <c r="P450"/>
      <c r="Q450"/>
    </row>
    <row r="451" spans="1:17" ht="12.75" customHeight="1" outlineLevel="2">
      <c r="A451" s="13">
        <v>4</v>
      </c>
      <c r="B451" s="14"/>
      <c r="C451" s="15"/>
      <c r="D451" s="50" t="s">
        <v>39</v>
      </c>
      <c r="E451" s="50"/>
      <c r="F451" s="50"/>
      <c r="G451" s="50"/>
      <c r="H451" s="16">
        <v>17456100</v>
      </c>
      <c r="I451" s="18"/>
      <c r="J451" s="18"/>
      <c r="K451"/>
      <c r="L451"/>
      <c r="M451"/>
      <c r="N451"/>
      <c r="O451"/>
      <c r="P451"/>
      <c r="Q451"/>
    </row>
    <row r="452" spans="1:17" ht="12.75" customHeight="1" outlineLevel="2">
      <c r="A452" s="13">
        <v>5</v>
      </c>
      <c r="B452" s="14"/>
      <c r="C452" s="15"/>
      <c r="D452" s="50" t="s">
        <v>40</v>
      </c>
      <c r="E452" s="50"/>
      <c r="F452" s="50"/>
      <c r="G452" s="50"/>
      <c r="H452" s="16">
        <v>30185700</v>
      </c>
      <c r="I452" s="16">
        <v>2494341.26</v>
      </c>
      <c r="J452" s="17">
        <v>8.26</v>
      </c>
      <c r="K452"/>
      <c r="L452"/>
      <c r="M452"/>
      <c r="N452"/>
      <c r="O452"/>
      <c r="P452"/>
      <c r="Q452"/>
    </row>
    <row r="453" spans="1:17" ht="12.75" customHeight="1" outlineLevel="2">
      <c r="A453" s="13">
        <v>6</v>
      </c>
      <c r="B453" s="14"/>
      <c r="C453" s="15"/>
      <c r="D453" s="50" t="s">
        <v>25</v>
      </c>
      <c r="E453" s="50"/>
      <c r="F453" s="50"/>
      <c r="G453" s="50"/>
      <c r="H453" s="16">
        <v>23771600</v>
      </c>
      <c r="I453" s="16">
        <v>415000.05</v>
      </c>
      <c r="J453" s="17">
        <v>1.75</v>
      </c>
      <c r="K453"/>
      <c r="L453"/>
      <c r="M453"/>
      <c r="N453"/>
      <c r="O453"/>
      <c r="P453"/>
      <c r="Q453"/>
    </row>
    <row r="454" spans="1:17" ht="12.75" customHeight="1" outlineLevel="2">
      <c r="A454" s="13">
        <v>7</v>
      </c>
      <c r="B454" s="14"/>
      <c r="C454" s="15"/>
      <c r="D454" s="50" t="s">
        <v>41</v>
      </c>
      <c r="E454" s="50"/>
      <c r="F454" s="50"/>
      <c r="G454" s="50"/>
      <c r="H454" s="16">
        <v>35617000</v>
      </c>
      <c r="I454" s="16">
        <v>4230320.38</v>
      </c>
      <c r="J454" s="17">
        <v>11.88</v>
      </c>
      <c r="K454"/>
      <c r="L454"/>
      <c r="M454"/>
      <c r="N454"/>
      <c r="O454"/>
      <c r="P454"/>
      <c r="Q454"/>
    </row>
    <row r="455" spans="1:17" ht="12.75" customHeight="1" outlineLevel="2">
      <c r="A455" s="13">
        <v>8</v>
      </c>
      <c r="B455" s="14"/>
      <c r="C455" s="15"/>
      <c r="D455" s="50" t="s">
        <v>42</v>
      </c>
      <c r="E455" s="50"/>
      <c r="F455" s="50"/>
      <c r="G455" s="50"/>
      <c r="H455" s="16">
        <v>49332500</v>
      </c>
      <c r="I455" s="16">
        <v>2518973.01</v>
      </c>
      <c r="J455" s="17">
        <v>5.11</v>
      </c>
      <c r="K455"/>
      <c r="L455"/>
      <c r="M455"/>
      <c r="N455"/>
      <c r="O455"/>
      <c r="P455"/>
      <c r="Q455"/>
    </row>
    <row r="456" spans="1:17" ht="12.75" customHeight="1" outlineLevel="2">
      <c r="A456" s="13">
        <v>9</v>
      </c>
      <c r="B456" s="14"/>
      <c r="C456" s="15"/>
      <c r="D456" s="50" t="s">
        <v>43</v>
      </c>
      <c r="E456" s="50"/>
      <c r="F456" s="50"/>
      <c r="G456" s="50"/>
      <c r="H456" s="16">
        <v>15083700</v>
      </c>
      <c r="I456" s="18"/>
      <c r="J456" s="18"/>
      <c r="K456"/>
      <c r="L456"/>
      <c r="M456"/>
      <c r="N456"/>
      <c r="O456"/>
      <c r="P456"/>
      <c r="Q456"/>
    </row>
    <row r="457" spans="1:17" ht="12.75" customHeight="1" outlineLevel="2">
      <c r="A457" s="13">
        <v>10</v>
      </c>
      <c r="B457" s="14"/>
      <c r="C457" s="15"/>
      <c r="D457" s="50" t="s">
        <v>26</v>
      </c>
      <c r="E457" s="50"/>
      <c r="F457" s="50"/>
      <c r="G457" s="50"/>
      <c r="H457" s="16">
        <v>47284500</v>
      </c>
      <c r="I457" s="18"/>
      <c r="J457" s="18"/>
      <c r="K457"/>
      <c r="L457"/>
      <c r="M457"/>
      <c r="N457"/>
      <c r="O457"/>
      <c r="P457"/>
      <c r="Q457"/>
    </row>
    <row r="458" spans="1:17" ht="12.75" customHeight="1" outlineLevel="2">
      <c r="A458" s="13">
        <v>11</v>
      </c>
      <c r="B458" s="14"/>
      <c r="C458" s="15"/>
      <c r="D458" s="50" t="s">
        <v>46</v>
      </c>
      <c r="E458" s="50"/>
      <c r="F458" s="50"/>
      <c r="G458" s="50"/>
      <c r="H458" s="16">
        <v>16883900</v>
      </c>
      <c r="I458" s="16">
        <v>4940344.41</v>
      </c>
      <c r="J458" s="17">
        <v>29.26</v>
      </c>
      <c r="K458"/>
      <c r="L458"/>
      <c r="M458"/>
      <c r="N458"/>
      <c r="O458"/>
      <c r="P458"/>
      <c r="Q458"/>
    </row>
    <row r="459" spans="1:17" ht="12.75" customHeight="1" outlineLevel="2">
      <c r="A459" s="13">
        <v>12</v>
      </c>
      <c r="B459" s="14"/>
      <c r="C459" s="15"/>
      <c r="D459" s="50" t="s">
        <v>11</v>
      </c>
      <c r="E459" s="50"/>
      <c r="F459" s="50"/>
      <c r="G459" s="50"/>
      <c r="H459" s="16">
        <v>8037800</v>
      </c>
      <c r="I459" s="16">
        <v>91358.06</v>
      </c>
      <c r="J459" s="17">
        <v>1.14</v>
      </c>
      <c r="K459"/>
      <c r="L459"/>
      <c r="M459"/>
      <c r="N459"/>
      <c r="O459"/>
      <c r="P459"/>
      <c r="Q459"/>
    </row>
    <row r="460" spans="1:17" ht="12.75" customHeight="1" outlineLevel="2">
      <c r="A460" s="13">
        <v>13</v>
      </c>
      <c r="B460" s="14"/>
      <c r="C460" s="15"/>
      <c r="D460" s="50" t="s">
        <v>47</v>
      </c>
      <c r="E460" s="50"/>
      <c r="F460" s="50"/>
      <c r="G460" s="50"/>
      <c r="H460" s="16">
        <v>42795700</v>
      </c>
      <c r="I460" s="16">
        <v>7362549.51</v>
      </c>
      <c r="J460" s="17">
        <v>17.2</v>
      </c>
      <c r="K460"/>
      <c r="L460"/>
      <c r="M460"/>
      <c r="N460"/>
      <c r="O460"/>
      <c r="P460"/>
      <c r="Q460"/>
    </row>
    <row r="461" spans="1:17" ht="12.75" customHeight="1" outlineLevel="2">
      <c r="A461" s="13">
        <v>14</v>
      </c>
      <c r="B461" s="14"/>
      <c r="C461" s="15"/>
      <c r="D461" s="50" t="s">
        <v>49</v>
      </c>
      <c r="E461" s="50"/>
      <c r="F461" s="50"/>
      <c r="G461" s="50"/>
      <c r="H461" s="16">
        <v>27869900</v>
      </c>
      <c r="I461" s="16">
        <v>794658.19</v>
      </c>
      <c r="J461" s="17">
        <v>2.85</v>
      </c>
      <c r="K461"/>
      <c r="L461"/>
      <c r="M461"/>
      <c r="N461"/>
      <c r="O461"/>
      <c r="P461"/>
      <c r="Q461"/>
    </row>
    <row r="462" spans="1:17" ht="24.75" customHeight="1" outlineLevel="2">
      <c r="A462" s="13">
        <v>15</v>
      </c>
      <c r="B462" s="14"/>
      <c r="C462" s="15"/>
      <c r="D462" s="50" t="s">
        <v>50</v>
      </c>
      <c r="E462" s="50"/>
      <c r="F462" s="50"/>
      <c r="G462" s="50"/>
      <c r="H462" s="16">
        <v>21180800</v>
      </c>
      <c r="I462" s="16">
        <v>2843208.16</v>
      </c>
      <c r="J462" s="17">
        <v>13.42</v>
      </c>
      <c r="K462"/>
      <c r="L462"/>
      <c r="M462"/>
      <c r="N462"/>
      <c r="O462"/>
      <c r="P462"/>
      <c r="Q462"/>
    </row>
    <row r="463" spans="1:17" ht="12.75" customHeight="1" outlineLevel="2">
      <c r="A463" s="13">
        <v>16</v>
      </c>
      <c r="B463" s="14"/>
      <c r="C463" s="15"/>
      <c r="D463" s="50" t="s">
        <v>51</v>
      </c>
      <c r="E463" s="50"/>
      <c r="F463" s="50"/>
      <c r="G463" s="50"/>
      <c r="H463" s="16">
        <v>15717100</v>
      </c>
      <c r="I463" s="18"/>
      <c r="J463" s="18"/>
      <c r="K463"/>
      <c r="L463"/>
      <c r="M463"/>
      <c r="N463"/>
      <c r="O463"/>
      <c r="P463"/>
      <c r="Q463"/>
    </row>
    <row r="464" spans="1:17" ht="12.75" customHeight="1" outlineLevel="2">
      <c r="A464" s="13">
        <v>17</v>
      </c>
      <c r="B464" s="14"/>
      <c r="C464" s="15"/>
      <c r="D464" s="50" t="s">
        <v>52</v>
      </c>
      <c r="E464" s="50"/>
      <c r="F464" s="50"/>
      <c r="G464" s="50"/>
      <c r="H464" s="16">
        <v>16210600</v>
      </c>
      <c r="I464" s="18"/>
      <c r="J464" s="18"/>
      <c r="K464"/>
      <c r="L464"/>
      <c r="M464"/>
      <c r="N464"/>
      <c r="O464"/>
      <c r="P464"/>
      <c r="Q464"/>
    </row>
    <row r="465" spans="1:17" ht="12.75" customHeight="1" outlineLevel="2">
      <c r="A465" s="13">
        <v>18</v>
      </c>
      <c r="B465" s="14"/>
      <c r="C465" s="15"/>
      <c r="D465" s="50" t="s">
        <v>12</v>
      </c>
      <c r="E465" s="50"/>
      <c r="F465" s="50"/>
      <c r="G465" s="50"/>
      <c r="H465" s="16">
        <v>27130900</v>
      </c>
      <c r="I465" s="16">
        <v>9055770.91</v>
      </c>
      <c r="J465" s="17">
        <v>33.38</v>
      </c>
      <c r="K465"/>
      <c r="L465"/>
      <c r="M465"/>
      <c r="N465"/>
      <c r="O465"/>
      <c r="P465"/>
      <c r="Q465"/>
    </row>
    <row r="466" spans="1:17" ht="24.75" customHeight="1" outlineLevel="2">
      <c r="A466" s="13">
        <v>19</v>
      </c>
      <c r="B466" s="14"/>
      <c r="C466" s="15"/>
      <c r="D466" s="50" t="s">
        <v>53</v>
      </c>
      <c r="E466" s="50"/>
      <c r="F466" s="50"/>
      <c r="G466" s="50"/>
      <c r="H466" s="16">
        <v>22276500</v>
      </c>
      <c r="I466" s="16">
        <v>2282850</v>
      </c>
      <c r="J466" s="17">
        <v>10.25</v>
      </c>
      <c r="K466"/>
      <c r="L466"/>
      <c r="M466"/>
      <c r="N466"/>
      <c r="O466"/>
      <c r="P466"/>
      <c r="Q466"/>
    </row>
    <row r="467" spans="1:17" ht="12.75" customHeight="1" outlineLevel="2">
      <c r="A467" s="13">
        <v>20</v>
      </c>
      <c r="B467" s="14"/>
      <c r="C467" s="15"/>
      <c r="D467" s="50" t="s">
        <v>54</v>
      </c>
      <c r="E467" s="50"/>
      <c r="F467" s="50"/>
      <c r="G467" s="50"/>
      <c r="H467" s="16">
        <v>17711700</v>
      </c>
      <c r="I467" s="16">
        <v>519322</v>
      </c>
      <c r="J467" s="17">
        <v>2.93</v>
      </c>
      <c r="K467"/>
      <c r="L467"/>
      <c r="M467"/>
      <c r="N467"/>
      <c r="O467"/>
      <c r="P467"/>
      <c r="Q467"/>
    </row>
    <row r="468" spans="1:17" ht="12.75" customHeight="1" outlineLevel="2">
      <c r="A468" s="13">
        <v>21</v>
      </c>
      <c r="B468" s="14"/>
      <c r="C468" s="15"/>
      <c r="D468" s="50" t="s">
        <v>55</v>
      </c>
      <c r="E468" s="50"/>
      <c r="F468" s="50"/>
      <c r="G468" s="50"/>
      <c r="H468" s="16">
        <v>29850100</v>
      </c>
      <c r="I468" s="16">
        <v>3023710.75</v>
      </c>
      <c r="J468" s="17">
        <v>10.13</v>
      </c>
      <c r="K468"/>
      <c r="L468"/>
      <c r="M468"/>
      <c r="N468"/>
      <c r="O468"/>
      <c r="P468"/>
      <c r="Q468"/>
    </row>
    <row r="469" spans="1:17" ht="12.75" customHeight="1" outlineLevel="2">
      <c r="A469" s="13">
        <v>22</v>
      </c>
      <c r="B469" s="14"/>
      <c r="C469" s="15"/>
      <c r="D469" s="50" t="s">
        <v>56</v>
      </c>
      <c r="E469" s="50"/>
      <c r="F469" s="50"/>
      <c r="G469" s="50"/>
      <c r="H469" s="16">
        <v>41432500</v>
      </c>
      <c r="I469" s="16">
        <v>895376.97</v>
      </c>
      <c r="J469" s="17">
        <v>2.16</v>
      </c>
      <c r="K469"/>
      <c r="L469"/>
      <c r="M469"/>
      <c r="N469"/>
      <c r="O469"/>
      <c r="P469"/>
      <c r="Q469"/>
    </row>
    <row r="470" spans="1:17" ht="12.75" customHeight="1" outlineLevel="2">
      <c r="A470" s="13">
        <v>23</v>
      </c>
      <c r="B470" s="14"/>
      <c r="C470" s="15"/>
      <c r="D470" s="50" t="s">
        <v>57</v>
      </c>
      <c r="E470" s="50"/>
      <c r="F470" s="50"/>
      <c r="G470" s="50"/>
      <c r="H470" s="16">
        <v>23258300</v>
      </c>
      <c r="I470" s="16">
        <v>132594.62</v>
      </c>
      <c r="J470" s="17">
        <v>0.57</v>
      </c>
      <c r="K470"/>
      <c r="L470"/>
      <c r="M470"/>
      <c r="N470"/>
      <c r="O470"/>
      <c r="P470"/>
      <c r="Q470"/>
    </row>
    <row r="471" spans="1:17" ht="12.75" customHeight="1" outlineLevel="2">
      <c r="A471" s="13">
        <v>24</v>
      </c>
      <c r="B471" s="14"/>
      <c r="C471" s="15"/>
      <c r="D471" s="50" t="s">
        <v>58</v>
      </c>
      <c r="E471" s="50"/>
      <c r="F471" s="50"/>
      <c r="G471" s="50"/>
      <c r="H471" s="16">
        <v>26256500</v>
      </c>
      <c r="I471" s="16">
        <v>1082564.12</v>
      </c>
      <c r="J471" s="17">
        <v>4.12</v>
      </c>
      <c r="K471"/>
      <c r="L471"/>
      <c r="M471"/>
      <c r="N471"/>
      <c r="O471"/>
      <c r="P471"/>
      <c r="Q471"/>
    </row>
    <row r="472" spans="1:17" ht="12.75" customHeight="1" outlineLevel="2">
      <c r="A472" s="13">
        <v>25</v>
      </c>
      <c r="B472" s="14"/>
      <c r="C472" s="15"/>
      <c r="D472" s="50" t="s">
        <v>59</v>
      </c>
      <c r="E472" s="50"/>
      <c r="F472" s="50"/>
      <c r="G472" s="50"/>
      <c r="H472" s="16">
        <v>35673200</v>
      </c>
      <c r="I472" s="16">
        <v>4032490.01</v>
      </c>
      <c r="J472" s="17">
        <v>11.3</v>
      </c>
      <c r="K472"/>
      <c r="L472"/>
      <c r="M472"/>
      <c r="N472"/>
      <c r="O472"/>
      <c r="P472"/>
      <c r="Q472"/>
    </row>
    <row r="473" spans="1:17" ht="12.75" customHeight="1" outlineLevel="2">
      <c r="A473" s="13">
        <v>26</v>
      </c>
      <c r="B473" s="14"/>
      <c r="C473" s="15"/>
      <c r="D473" s="50" t="s">
        <v>28</v>
      </c>
      <c r="E473" s="50"/>
      <c r="F473" s="50"/>
      <c r="G473" s="50"/>
      <c r="H473" s="16">
        <v>30474500</v>
      </c>
      <c r="I473" s="16">
        <v>395207.49</v>
      </c>
      <c r="J473" s="17">
        <v>1.3</v>
      </c>
      <c r="K473"/>
      <c r="L473"/>
      <c r="M473"/>
      <c r="N473"/>
      <c r="O473"/>
      <c r="P473"/>
      <c r="Q473"/>
    </row>
    <row r="474" spans="1:17" ht="12.75" customHeight="1" outlineLevel="2">
      <c r="A474" s="13">
        <v>27</v>
      </c>
      <c r="B474" s="14"/>
      <c r="C474" s="15"/>
      <c r="D474" s="50" t="s">
        <v>60</v>
      </c>
      <c r="E474" s="50"/>
      <c r="F474" s="50"/>
      <c r="G474" s="50"/>
      <c r="H474" s="16">
        <v>5893400</v>
      </c>
      <c r="I474" s="18"/>
      <c r="J474" s="18"/>
      <c r="K474"/>
      <c r="L474"/>
      <c r="M474"/>
      <c r="N474"/>
      <c r="O474"/>
      <c r="P474"/>
      <c r="Q474"/>
    </row>
    <row r="475" spans="1:17" ht="12.75" customHeight="1" outlineLevel="2">
      <c r="A475" s="13">
        <v>28</v>
      </c>
      <c r="B475" s="14"/>
      <c r="C475" s="15"/>
      <c r="D475" s="50" t="s">
        <v>61</v>
      </c>
      <c r="E475" s="50"/>
      <c r="F475" s="50"/>
      <c r="G475" s="50"/>
      <c r="H475" s="16">
        <v>19938100</v>
      </c>
      <c r="I475" s="16">
        <v>5301524.85</v>
      </c>
      <c r="J475" s="17">
        <v>26.59</v>
      </c>
      <c r="K475"/>
      <c r="L475"/>
      <c r="M475"/>
      <c r="N475"/>
      <c r="O475"/>
      <c r="P475"/>
      <c r="Q475"/>
    </row>
    <row r="476" spans="1:17" ht="12.75" customHeight="1" outlineLevel="2">
      <c r="A476" s="13">
        <v>29</v>
      </c>
      <c r="B476" s="14"/>
      <c r="C476" s="15"/>
      <c r="D476" s="50" t="s">
        <v>13</v>
      </c>
      <c r="E476" s="50"/>
      <c r="F476" s="50"/>
      <c r="G476" s="50"/>
      <c r="H476" s="16">
        <v>54724900</v>
      </c>
      <c r="I476" s="18"/>
      <c r="J476" s="18"/>
      <c r="K476"/>
      <c r="L476"/>
      <c r="M476"/>
      <c r="N476"/>
      <c r="O476"/>
      <c r="P476"/>
      <c r="Q476"/>
    </row>
    <row r="477" spans="1:17" ht="12.75" customHeight="1" outlineLevel="2">
      <c r="A477" s="13">
        <v>30</v>
      </c>
      <c r="B477" s="14"/>
      <c r="C477" s="15"/>
      <c r="D477" s="50" t="s">
        <v>14</v>
      </c>
      <c r="E477" s="50"/>
      <c r="F477" s="50"/>
      <c r="G477" s="50"/>
      <c r="H477" s="16">
        <v>105274700</v>
      </c>
      <c r="I477" s="18"/>
      <c r="J477" s="18"/>
      <c r="K477"/>
      <c r="L477"/>
      <c r="M477"/>
      <c r="N477"/>
      <c r="O477"/>
      <c r="P477"/>
      <c r="Q477"/>
    </row>
    <row r="478" spans="1:17" ht="12.75" customHeight="1" outlineLevel="2">
      <c r="A478" s="13">
        <v>31</v>
      </c>
      <c r="B478" s="14"/>
      <c r="C478" s="15"/>
      <c r="D478" s="50" t="s">
        <v>15</v>
      </c>
      <c r="E478" s="50"/>
      <c r="F478" s="50"/>
      <c r="G478" s="50"/>
      <c r="H478" s="16">
        <v>14646600</v>
      </c>
      <c r="I478" s="16">
        <v>1849117</v>
      </c>
      <c r="J478" s="17">
        <v>12.62</v>
      </c>
      <c r="K478"/>
      <c r="L478"/>
      <c r="M478"/>
      <c r="N478"/>
      <c r="O478"/>
      <c r="P478"/>
      <c r="Q478"/>
    </row>
    <row r="479" spans="1:17" ht="12.75" customHeight="1" outlineLevel="2">
      <c r="A479" s="13">
        <v>32</v>
      </c>
      <c r="B479" s="14"/>
      <c r="C479" s="15"/>
      <c r="D479" s="50" t="s">
        <v>16</v>
      </c>
      <c r="E479" s="50"/>
      <c r="F479" s="50"/>
      <c r="G479" s="50"/>
      <c r="H479" s="16">
        <v>6104600</v>
      </c>
      <c r="I479" s="16">
        <v>336560</v>
      </c>
      <c r="J479" s="17">
        <v>5.51</v>
      </c>
      <c r="K479"/>
      <c r="L479"/>
      <c r="M479"/>
      <c r="N479"/>
      <c r="O479"/>
      <c r="P479"/>
      <c r="Q479"/>
    </row>
    <row r="480" spans="1:17" ht="12.75" customHeight="1" outlineLevel="2">
      <c r="A480" s="13">
        <v>33</v>
      </c>
      <c r="B480" s="14"/>
      <c r="C480" s="15"/>
      <c r="D480" s="50" t="s">
        <v>62</v>
      </c>
      <c r="E480" s="50"/>
      <c r="F480" s="50"/>
      <c r="G480" s="50"/>
      <c r="H480" s="16">
        <v>17759500</v>
      </c>
      <c r="I480" s="18"/>
      <c r="J480" s="18"/>
      <c r="K480"/>
      <c r="L480"/>
      <c r="M480"/>
      <c r="N480"/>
      <c r="O480"/>
      <c r="P480"/>
      <c r="Q480"/>
    </row>
    <row r="481" spans="1:17" ht="12.75" customHeight="1" outlineLevel="2">
      <c r="A481" s="13">
        <v>34</v>
      </c>
      <c r="B481" s="14"/>
      <c r="C481" s="15"/>
      <c r="D481" s="50" t="s">
        <v>63</v>
      </c>
      <c r="E481" s="50"/>
      <c r="F481" s="50"/>
      <c r="G481" s="50"/>
      <c r="H481" s="16">
        <v>15120600</v>
      </c>
      <c r="I481" s="16">
        <v>1081810.7</v>
      </c>
      <c r="J481" s="17">
        <v>7.15</v>
      </c>
      <c r="K481"/>
      <c r="L481"/>
      <c r="M481"/>
      <c r="N481"/>
      <c r="O481"/>
      <c r="P481"/>
      <c r="Q481"/>
    </row>
    <row r="482" spans="1:17" ht="12.75" customHeight="1" outlineLevel="2">
      <c r="A482" s="13">
        <v>35</v>
      </c>
      <c r="B482" s="14"/>
      <c r="C482" s="15"/>
      <c r="D482" s="50" t="s">
        <v>64</v>
      </c>
      <c r="E482" s="50"/>
      <c r="F482" s="50"/>
      <c r="G482" s="50"/>
      <c r="H482" s="16">
        <v>10888300</v>
      </c>
      <c r="I482" s="18"/>
      <c r="J482" s="18"/>
      <c r="K482"/>
      <c r="L482"/>
      <c r="M482"/>
      <c r="N482"/>
      <c r="O482"/>
      <c r="P482"/>
      <c r="Q482"/>
    </row>
    <row r="483" spans="1:17" ht="12.75" customHeight="1" outlineLevel="2">
      <c r="A483" s="13">
        <v>36</v>
      </c>
      <c r="B483" s="14"/>
      <c r="C483" s="15"/>
      <c r="D483" s="50" t="s">
        <v>65</v>
      </c>
      <c r="E483" s="50"/>
      <c r="F483" s="50"/>
      <c r="G483" s="50"/>
      <c r="H483" s="16">
        <v>30025400</v>
      </c>
      <c r="I483" s="16">
        <v>2876143.36</v>
      </c>
      <c r="J483" s="17">
        <v>9.58</v>
      </c>
      <c r="K483"/>
      <c r="L483"/>
      <c r="M483"/>
      <c r="N483"/>
      <c r="O483"/>
      <c r="P483"/>
      <c r="Q483"/>
    </row>
    <row r="484" spans="1:17" ht="12.75" customHeight="1" outlineLevel="2">
      <c r="A484" s="13">
        <v>37</v>
      </c>
      <c r="B484" s="14"/>
      <c r="C484" s="15"/>
      <c r="D484" s="50" t="s">
        <v>66</v>
      </c>
      <c r="E484" s="50"/>
      <c r="F484" s="50"/>
      <c r="G484" s="50"/>
      <c r="H484" s="16">
        <v>13643100</v>
      </c>
      <c r="I484" s="18"/>
      <c r="J484" s="18"/>
      <c r="K484"/>
      <c r="L484"/>
      <c r="M484"/>
      <c r="N484"/>
      <c r="O484"/>
      <c r="P484"/>
      <c r="Q484"/>
    </row>
    <row r="485" spans="1:17" ht="12.75" customHeight="1" outlineLevel="2">
      <c r="A485" s="13">
        <v>38</v>
      </c>
      <c r="B485" s="14"/>
      <c r="C485" s="15"/>
      <c r="D485" s="50" t="s">
        <v>29</v>
      </c>
      <c r="E485" s="50"/>
      <c r="F485" s="50"/>
      <c r="G485" s="50"/>
      <c r="H485" s="16">
        <v>15814100</v>
      </c>
      <c r="I485" s="16">
        <v>155000</v>
      </c>
      <c r="J485" s="17">
        <v>0.98</v>
      </c>
      <c r="K485"/>
      <c r="L485"/>
      <c r="M485"/>
      <c r="N485"/>
      <c r="O485"/>
      <c r="P485"/>
      <c r="Q485"/>
    </row>
    <row r="486" spans="1:17" ht="12.75" customHeight="1" outlineLevel="2">
      <c r="A486" s="13">
        <v>39</v>
      </c>
      <c r="B486" s="14"/>
      <c r="C486" s="15"/>
      <c r="D486" s="50" t="s">
        <v>67</v>
      </c>
      <c r="E486" s="50"/>
      <c r="F486" s="50"/>
      <c r="G486" s="50"/>
      <c r="H486" s="16">
        <v>8770800</v>
      </c>
      <c r="I486" s="18"/>
      <c r="J486" s="18"/>
      <c r="K486"/>
      <c r="L486"/>
      <c r="M486"/>
      <c r="N486"/>
      <c r="O486"/>
      <c r="P486"/>
      <c r="Q486"/>
    </row>
    <row r="487" spans="1:17" ht="12.75" customHeight="1" outlineLevel="2">
      <c r="A487" s="13">
        <v>40</v>
      </c>
      <c r="B487" s="14"/>
      <c r="C487" s="15"/>
      <c r="D487" s="50" t="s">
        <v>68</v>
      </c>
      <c r="E487" s="50"/>
      <c r="F487" s="50"/>
      <c r="G487" s="50"/>
      <c r="H487" s="16">
        <v>29198400</v>
      </c>
      <c r="I487" s="18"/>
      <c r="J487" s="18"/>
      <c r="K487"/>
      <c r="L487"/>
      <c r="M487"/>
      <c r="N487"/>
      <c r="O487"/>
      <c r="P487"/>
      <c r="Q487"/>
    </row>
    <row r="488" spans="1:17" ht="12.75" customHeight="1" outlineLevel="2">
      <c r="A488" s="13">
        <v>41</v>
      </c>
      <c r="B488" s="14"/>
      <c r="C488" s="15"/>
      <c r="D488" s="50" t="s">
        <v>17</v>
      </c>
      <c r="E488" s="50"/>
      <c r="F488" s="50"/>
      <c r="G488" s="50"/>
      <c r="H488" s="16">
        <v>88901600</v>
      </c>
      <c r="I488" s="16">
        <v>17085269.28</v>
      </c>
      <c r="J488" s="17">
        <v>19.22</v>
      </c>
      <c r="K488"/>
      <c r="L488"/>
      <c r="M488"/>
      <c r="N488"/>
      <c r="O488"/>
      <c r="P488"/>
      <c r="Q488"/>
    </row>
    <row r="489" spans="1:17" ht="12.75" customHeight="1" outlineLevel="2">
      <c r="A489" s="13">
        <v>42</v>
      </c>
      <c r="B489" s="14"/>
      <c r="C489" s="15"/>
      <c r="D489" s="50" t="s">
        <v>69</v>
      </c>
      <c r="E489" s="50"/>
      <c r="F489" s="50"/>
      <c r="G489" s="50"/>
      <c r="H489" s="16">
        <v>10145600</v>
      </c>
      <c r="I489" s="16">
        <v>507380.46</v>
      </c>
      <c r="J489" s="17">
        <v>5</v>
      </c>
      <c r="K489"/>
      <c r="L489"/>
      <c r="M489"/>
      <c r="N489"/>
      <c r="O489"/>
      <c r="P489"/>
      <c r="Q489"/>
    </row>
    <row r="490" spans="1:17" ht="12.75" customHeight="1" outlineLevel="2">
      <c r="A490" s="13">
        <v>43</v>
      </c>
      <c r="B490" s="14"/>
      <c r="C490" s="15"/>
      <c r="D490" s="50" t="s">
        <v>70</v>
      </c>
      <c r="E490" s="50"/>
      <c r="F490" s="50"/>
      <c r="G490" s="50"/>
      <c r="H490" s="16">
        <v>31453400</v>
      </c>
      <c r="I490" s="16">
        <v>4946126.4</v>
      </c>
      <c r="J490" s="17">
        <v>15.73</v>
      </c>
      <c r="K490"/>
      <c r="L490"/>
      <c r="M490"/>
      <c r="N490"/>
      <c r="O490"/>
      <c r="P490"/>
      <c r="Q490"/>
    </row>
    <row r="491" spans="1:17" ht="12.75" customHeight="1" outlineLevel="2">
      <c r="A491" s="13">
        <v>44</v>
      </c>
      <c r="B491" s="14"/>
      <c r="C491" s="15"/>
      <c r="D491" s="50" t="s">
        <v>71</v>
      </c>
      <c r="E491" s="50"/>
      <c r="F491" s="50"/>
      <c r="G491" s="50"/>
      <c r="H491" s="16">
        <v>28039000</v>
      </c>
      <c r="I491" s="16">
        <v>5792484.4</v>
      </c>
      <c r="J491" s="17">
        <v>20.66</v>
      </c>
      <c r="K491"/>
      <c r="L491"/>
      <c r="M491"/>
      <c r="N491"/>
      <c r="O491"/>
      <c r="P491"/>
      <c r="Q491"/>
    </row>
    <row r="492" spans="1:17" ht="12.75" customHeight="1" outlineLevel="2">
      <c r="A492" s="13">
        <v>45</v>
      </c>
      <c r="B492" s="14"/>
      <c r="C492" s="15"/>
      <c r="D492" s="50" t="s">
        <v>72</v>
      </c>
      <c r="E492" s="50"/>
      <c r="F492" s="50"/>
      <c r="G492" s="50"/>
      <c r="H492" s="16">
        <v>60719600</v>
      </c>
      <c r="I492" s="18"/>
      <c r="J492" s="18"/>
      <c r="K492"/>
      <c r="L492"/>
      <c r="M492"/>
      <c r="N492"/>
      <c r="O492"/>
      <c r="P492"/>
      <c r="Q492"/>
    </row>
    <row r="493" spans="1:17" ht="12.75" customHeight="1" outlineLevel="2">
      <c r="A493" s="13">
        <v>46</v>
      </c>
      <c r="B493" s="14"/>
      <c r="C493" s="15"/>
      <c r="D493" s="50" t="s">
        <v>73</v>
      </c>
      <c r="E493" s="50"/>
      <c r="F493" s="50"/>
      <c r="G493" s="50"/>
      <c r="H493" s="16">
        <v>24818400</v>
      </c>
      <c r="I493" s="16">
        <v>4339380</v>
      </c>
      <c r="J493" s="17">
        <v>17.48</v>
      </c>
      <c r="K493"/>
      <c r="L493"/>
      <c r="M493"/>
      <c r="N493"/>
      <c r="O493"/>
      <c r="P493"/>
      <c r="Q493"/>
    </row>
    <row r="494" spans="1:17" ht="12.75" customHeight="1" outlineLevel="2">
      <c r="A494" s="13">
        <v>47</v>
      </c>
      <c r="B494" s="14"/>
      <c r="C494" s="15"/>
      <c r="D494" s="50" t="s">
        <v>74</v>
      </c>
      <c r="E494" s="50"/>
      <c r="F494" s="50"/>
      <c r="G494" s="50"/>
      <c r="H494" s="16">
        <v>19903300</v>
      </c>
      <c r="I494" s="18"/>
      <c r="J494" s="18"/>
      <c r="K494"/>
      <c r="L494"/>
      <c r="M494"/>
      <c r="N494"/>
      <c r="O494"/>
      <c r="P494"/>
      <c r="Q494"/>
    </row>
    <row r="495" spans="1:17" ht="12.75" customHeight="1" outlineLevel="2">
      <c r="A495" s="13">
        <v>48</v>
      </c>
      <c r="B495" s="14"/>
      <c r="C495" s="15"/>
      <c r="D495" s="50" t="s">
        <v>30</v>
      </c>
      <c r="E495" s="50"/>
      <c r="F495" s="50"/>
      <c r="G495" s="50"/>
      <c r="H495" s="16">
        <v>27844000</v>
      </c>
      <c r="I495" s="18"/>
      <c r="J495" s="18"/>
      <c r="K495"/>
      <c r="L495"/>
      <c r="M495"/>
      <c r="N495"/>
      <c r="O495"/>
      <c r="P495"/>
      <c r="Q495"/>
    </row>
    <row r="496" spans="1:17" ht="12.75" customHeight="1" outlineLevel="2">
      <c r="A496" s="13">
        <v>49</v>
      </c>
      <c r="B496" s="14"/>
      <c r="C496" s="15"/>
      <c r="D496" s="50" t="s">
        <v>75</v>
      </c>
      <c r="E496" s="50"/>
      <c r="F496" s="50"/>
      <c r="G496" s="50"/>
      <c r="H496" s="16">
        <v>16661600</v>
      </c>
      <c r="I496" s="16">
        <v>254707.1</v>
      </c>
      <c r="J496" s="17">
        <v>1.53</v>
      </c>
      <c r="K496"/>
      <c r="L496"/>
      <c r="M496"/>
      <c r="N496"/>
      <c r="O496"/>
      <c r="P496"/>
      <c r="Q496"/>
    </row>
    <row r="497" spans="1:17" ht="12.75" customHeight="1" outlineLevel="2">
      <c r="A497" s="13">
        <v>50</v>
      </c>
      <c r="B497" s="14"/>
      <c r="C497" s="15"/>
      <c r="D497" s="50" t="s">
        <v>76</v>
      </c>
      <c r="E497" s="50"/>
      <c r="F497" s="50"/>
      <c r="G497" s="50"/>
      <c r="H497" s="16">
        <v>21165900</v>
      </c>
      <c r="I497" s="16">
        <v>2744412.04</v>
      </c>
      <c r="J497" s="17">
        <v>12.97</v>
      </c>
      <c r="K497"/>
      <c r="L497"/>
      <c r="M497"/>
      <c r="N497"/>
      <c r="O497"/>
      <c r="P497"/>
      <c r="Q497"/>
    </row>
    <row r="498" spans="1:17" ht="12.75" customHeight="1" outlineLevel="2">
      <c r="A498" s="13">
        <v>51</v>
      </c>
      <c r="B498" s="14"/>
      <c r="C498" s="15"/>
      <c r="D498" s="50" t="s">
        <v>18</v>
      </c>
      <c r="E498" s="50"/>
      <c r="F498" s="50"/>
      <c r="G498" s="50"/>
      <c r="H498" s="16">
        <v>33963400</v>
      </c>
      <c r="I498" s="16">
        <v>4274625.28</v>
      </c>
      <c r="J498" s="17">
        <v>12.59</v>
      </c>
      <c r="K498"/>
      <c r="L498"/>
      <c r="M498"/>
      <c r="N498"/>
      <c r="O498"/>
      <c r="P498"/>
      <c r="Q498"/>
    </row>
    <row r="499" spans="1:17" ht="12.75" customHeight="1" outlineLevel="2">
      <c r="A499" s="13">
        <v>52</v>
      </c>
      <c r="B499" s="14"/>
      <c r="C499" s="15"/>
      <c r="D499" s="50" t="s">
        <v>77</v>
      </c>
      <c r="E499" s="50"/>
      <c r="F499" s="50"/>
      <c r="G499" s="50"/>
      <c r="H499" s="16">
        <v>24356600</v>
      </c>
      <c r="I499" s="16">
        <v>354305.65</v>
      </c>
      <c r="J499" s="17">
        <v>1.45</v>
      </c>
      <c r="K499"/>
      <c r="L499"/>
      <c r="M499"/>
      <c r="N499"/>
      <c r="O499"/>
      <c r="P499"/>
      <c r="Q499"/>
    </row>
    <row r="500" spans="1:17" ht="12.75" customHeight="1" outlineLevel="2">
      <c r="A500" s="13">
        <v>53</v>
      </c>
      <c r="B500" s="14"/>
      <c r="C500" s="15"/>
      <c r="D500" s="50" t="s">
        <v>78</v>
      </c>
      <c r="E500" s="50"/>
      <c r="F500" s="50"/>
      <c r="G500" s="50"/>
      <c r="H500" s="16">
        <v>27168500</v>
      </c>
      <c r="I500" s="16">
        <v>4106665.23</v>
      </c>
      <c r="J500" s="17">
        <v>15.12</v>
      </c>
      <c r="K500"/>
      <c r="L500"/>
      <c r="M500"/>
      <c r="N500"/>
      <c r="O500"/>
      <c r="P500"/>
      <c r="Q500"/>
    </row>
    <row r="501" spans="1:17" ht="12.75" customHeight="1" outlineLevel="2">
      <c r="A501" s="13">
        <v>54</v>
      </c>
      <c r="B501" s="14"/>
      <c r="C501" s="15"/>
      <c r="D501" s="50" t="s">
        <v>79</v>
      </c>
      <c r="E501" s="50"/>
      <c r="F501" s="50"/>
      <c r="G501" s="50"/>
      <c r="H501" s="16">
        <v>18474900</v>
      </c>
      <c r="I501" s="16">
        <v>244800</v>
      </c>
      <c r="J501" s="17">
        <v>1.33</v>
      </c>
      <c r="K501"/>
      <c r="L501"/>
      <c r="M501"/>
      <c r="N501"/>
      <c r="O501"/>
      <c r="P501"/>
      <c r="Q501"/>
    </row>
    <row r="502" spans="1:17" ht="12.75" customHeight="1" outlineLevel="2">
      <c r="A502" s="13">
        <v>55</v>
      </c>
      <c r="B502" s="14"/>
      <c r="C502" s="15"/>
      <c r="D502" s="50" t="s">
        <v>19</v>
      </c>
      <c r="E502" s="50"/>
      <c r="F502" s="50"/>
      <c r="G502" s="50"/>
      <c r="H502" s="16">
        <v>84592100</v>
      </c>
      <c r="I502" s="16">
        <v>10693710.41</v>
      </c>
      <c r="J502" s="17">
        <v>12.64</v>
      </c>
      <c r="K502"/>
      <c r="L502"/>
      <c r="M502"/>
      <c r="N502"/>
      <c r="O502"/>
      <c r="P502"/>
      <c r="Q502"/>
    </row>
    <row r="503" spans="1:17" ht="24.75" customHeight="1" outlineLevel="2">
      <c r="A503" s="13">
        <v>56</v>
      </c>
      <c r="B503" s="14"/>
      <c r="C503" s="15"/>
      <c r="D503" s="50" t="s">
        <v>80</v>
      </c>
      <c r="E503" s="50"/>
      <c r="F503" s="50"/>
      <c r="G503" s="50"/>
      <c r="H503" s="16">
        <v>14113200</v>
      </c>
      <c r="I503" s="18"/>
      <c r="J503" s="18"/>
      <c r="K503"/>
      <c r="L503"/>
      <c r="M503"/>
      <c r="N503"/>
      <c r="O503"/>
      <c r="P503"/>
      <c r="Q503"/>
    </row>
    <row r="504" spans="1:17" ht="12.75" customHeight="1" outlineLevel="2">
      <c r="A504" s="13">
        <v>57</v>
      </c>
      <c r="B504" s="14"/>
      <c r="C504" s="15"/>
      <c r="D504" s="50" t="s">
        <v>81</v>
      </c>
      <c r="E504" s="50"/>
      <c r="F504" s="50"/>
      <c r="G504" s="50"/>
      <c r="H504" s="16">
        <v>37184400</v>
      </c>
      <c r="I504" s="16">
        <v>243806.69</v>
      </c>
      <c r="J504" s="17">
        <v>0.66</v>
      </c>
      <c r="K504"/>
      <c r="L504"/>
      <c r="M504"/>
      <c r="N504"/>
      <c r="O504"/>
      <c r="P504"/>
      <c r="Q504"/>
    </row>
    <row r="505" spans="1:17" ht="12.75" customHeight="1" outlineLevel="2">
      <c r="A505" s="13">
        <v>58</v>
      </c>
      <c r="B505" s="14"/>
      <c r="C505" s="15"/>
      <c r="D505" s="50" t="s">
        <v>82</v>
      </c>
      <c r="E505" s="50"/>
      <c r="F505" s="50"/>
      <c r="G505" s="50"/>
      <c r="H505" s="16">
        <v>34155800</v>
      </c>
      <c r="I505" s="18"/>
      <c r="J505" s="18"/>
      <c r="K505"/>
      <c r="L505"/>
      <c r="M505"/>
      <c r="N505"/>
      <c r="O505"/>
      <c r="P505"/>
      <c r="Q505"/>
    </row>
    <row r="506" spans="1:17" ht="12.75" customHeight="1" outlineLevel="2">
      <c r="A506" s="13">
        <v>59</v>
      </c>
      <c r="B506" s="14"/>
      <c r="C506" s="15"/>
      <c r="D506" s="50" t="s">
        <v>83</v>
      </c>
      <c r="E506" s="50"/>
      <c r="F506" s="50"/>
      <c r="G506" s="50"/>
      <c r="H506" s="16">
        <v>24339300</v>
      </c>
      <c r="I506" s="16">
        <v>3305863</v>
      </c>
      <c r="J506" s="17">
        <v>13.58</v>
      </c>
      <c r="K506"/>
      <c r="L506"/>
      <c r="M506"/>
      <c r="N506"/>
      <c r="O506"/>
      <c r="P506"/>
      <c r="Q506"/>
    </row>
    <row r="507" spans="1:17" ht="12.75" customHeight="1" outlineLevel="2">
      <c r="A507" s="13">
        <v>60</v>
      </c>
      <c r="B507" s="14"/>
      <c r="C507" s="15"/>
      <c r="D507" s="50" t="s">
        <v>84</v>
      </c>
      <c r="E507" s="50"/>
      <c r="F507" s="50"/>
      <c r="G507" s="50"/>
      <c r="H507" s="16">
        <v>69596400</v>
      </c>
      <c r="I507" s="16">
        <v>4397646.08</v>
      </c>
      <c r="J507" s="17">
        <v>6.32</v>
      </c>
      <c r="K507"/>
      <c r="L507"/>
      <c r="M507"/>
      <c r="N507"/>
      <c r="O507"/>
      <c r="P507"/>
      <c r="Q507"/>
    </row>
    <row r="508" spans="1:17" ht="12.75" customHeight="1" outlineLevel="2">
      <c r="A508" s="13">
        <v>61</v>
      </c>
      <c r="B508" s="14"/>
      <c r="C508" s="15"/>
      <c r="D508" s="50" t="s">
        <v>85</v>
      </c>
      <c r="E508" s="50"/>
      <c r="F508" s="50"/>
      <c r="G508" s="50"/>
      <c r="H508" s="16">
        <v>24992600</v>
      </c>
      <c r="I508" s="16">
        <v>3814084.69</v>
      </c>
      <c r="J508" s="17">
        <v>15.26</v>
      </c>
      <c r="K508"/>
      <c r="L508"/>
      <c r="M508"/>
      <c r="N508"/>
      <c r="O508"/>
      <c r="P508"/>
      <c r="Q508"/>
    </row>
    <row r="509" spans="1:17" ht="12.75" customHeight="1" outlineLevel="2">
      <c r="A509" s="13">
        <v>62</v>
      </c>
      <c r="B509" s="14"/>
      <c r="C509" s="15"/>
      <c r="D509" s="50" t="s">
        <v>31</v>
      </c>
      <c r="E509" s="50"/>
      <c r="F509" s="50"/>
      <c r="G509" s="50"/>
      <c r="H509" s="16">
        <v>21078500</v>
      </c>
      <c r="I509" s="18"/>
      <c r="J509" s="18"/>
      <c r="K509"/>
      <c r="L509"/>
      <c r="M509"/>
      <c r="N509"/>
      <c r="O509"/>
      <c r="P509"/>
      <c r="Q509"/>
    </row>
    <row r="510" spans="1:17" ht="12.75" customHeight="1" outlineLevel="2">
      <c r="A510" s="13">
        <v>63</v>
      </c>
      <c r="B510" s="14"/>
      <c r="C510" s="15"/>
      <c r="D510" s="50" t="s">
        <v>32</v>
      </c>
      <c r="E510" s="50"/>
      <c r="F510" s="50"/>
      <c r="G510" s="50"/>
      <c r="H510" s="16">
        <v>63763000</v>
      </c>
      <c r="I510" s="16">
        <v>2797743.15</v>
      </c>
      <c r="J510" s="17">
        <v>4.39</v>
      </c>
      <c r="K510"/>
      <c r="L510"/>
      <c r="M510"/>
      <c r="N510"/>
      <c r="O510"/>
      <c r="P510"/>
      <c r="Q510"/>
    </row>
    <row r="511" spans="1:17" ht="12.75" customHeight="1" outlineLevel="2">
      <c r="A511" s="13">
        <v>64</v>
      </c>
      <c r="B511" s="14"/>
      <c r="C511" s="15"/>
      <c r="D511" s="50" t="s">
        <v>20</v>
      </c>
      <c r="E511" s="50"/>
      <c r="F511" s="50"/>
      <c r="G511" s="50"/>
      <c r="H511" s="16">
        <v>16567200</v>
      </c>
      <c r="I511" s="16">
        <v>668352.45</v>
      </c>
      <c r="J511" s="17">
        <v>4.03</v>
      </c>
      <c r="K511"/>
      <c r="L511"/>
      <c r="M511"/>
      <c r="N511"/>
      <c r="O511"/>
      <c r="P511"/>
      <c r="Q511"/>
    </row>
    <row r="512" spans="1:17" ht="12.75" customHeight="1" outlineLevel="2">
      <c r="A512" s="13">
        <v>65</v>
      </c>
      <c r="B512" s="14"/>
      <c r="C512" s="15"/>
      <c r="D512" s="50" t="s">
        <v>86</v>
      </c>
      <c r="E512" s="50"/>
      <c r="F512" s="50"/>
      <c r="G512" s="50"/>
      <c r="H512" s="16">
        <v>33950800</v>
      </c>
      <c r="I512" s="16">
        <v>11259590</v>
      </c>
      <c r="J512" s="17">
        <v>33.16</v>
      </c>
      <c r="K512"/>
      <c r="L512"/>
      <c r="M512"/>
      <c r="N512"/>
      <c r="O512"/>
      <c r="P512"/>
      <c r="Q512"/>
    </row>
    <row r="513" spans="1:17" ht="12.75" customHeight="1" outlineLevel="2">
      <c r="A513" s="13">
        <v>66</v>
      </c>
      <c r="B513" s="14"/>
      <c r="C513" s="15"/>
      <c r="D513" s="50" t="s">
        <v>87</v>
      </c>
      <c r="E513" s="50"/>
      <c r="F513" s="50"/>
      <c r="G513" s="50"/>
      <c r="H513" s="16">
        <v>26452200</v>
      </c>
      <c r="I513" s="16">
        <v>2499856.49</v>
      </c>
      <c r="J513" s="17">
        <v>9.45</v>
      </c>
      <c r="K513"/>
      <c r="L513"/>
      <c r="M513"/>
      <c r="N513"/>
      <c r="O513"/>
      <c r="P513"/>
      <c r="Q513"/>
    </row>
    <row r="514" spans="1:17" ht="12.75" customHeight="1" outlineLevel="2">
      <c r="A514" s="13">
        <v>67</v>
      </c>
      <c r="B514" s="14"/>
      <c r="C514" s="15"/>
      <c r="D514" s="50" t="s">
        <v>88</v>
      </c>
      <c r="E514" s="50"/>
      <c r="F514" s="50"/>
      <c r="G514" s="50"/>
      <c r="H514" s="16">
        <v>53030300</v>
      </c>
      <c r="I514" s="16">
        <v>4629432.19</v>
      </c>
      <c r="J514" s="17">
        <v>8.73</v>
      </c>
      <c r="K514"/>
      <c r="L514"/>
      <c r="M514"/>
      <c r="N514"/>
      <c r="O514"/>
      <c r="P514"/>
      <c r="Q514"/>
    </row>
    <row r="515" spans="1:17" ht="12.75" customHeight="1" outlineLevel="2">
      <c r="A515" s="13">
        <v>68</v>
      </c>
      <c r="B515" s="14"/>
      <c r="C515" s="15"/>
      <c r="D515" s="50" t="s">
        <v>89</v>
      </c>
      <c r="E515" s="50"/>
      <c r="F515" s="50"/>
      <c r="G515" s="50"/>
      <c r="H515" s="16">
        <v>25908500</v>
      </c>
      <c r="I515" s="16">
        <v>3631382</v>
      </c>
      <c r="J515" s="17">
        <v>14.02</v>
      </c>
      <c r="K515"/>
      <c r="L515"/>
      <c r="M515"/>
      <c r="N515"/>
      <c r="O515"/>
      <c r="P515"/>
      <c r="Q515"/>
    </row>
    <row r="516" spans="1:17" ht="12.75" customHeight="1" outlineLevel="2">
      <c r="A516" s="13">
        <v>69</v>
      </c>
      <c r="B516" s="14"/>
      <c r="C516" s="15"/>
      <c r="D516" s="50" t="s">
        <v>90</v>
      </c>
      <c r="E516" s="50"/>
      <c r="F516" s="50"/>
      <c r="G516" s="50"/>
      <c r="H516" s="16">
        <v>28854900</v>
      </c>
      <c r="I516" s="16">
        <v>2651128.5</v>
      </c>
      <c r="J516" s="17">
        <v>9.19</v>
      </c>
      <c r="K516"/>
      <c r="L516"/>
      <c r="M516"/>
      <c r="N516"/>
      <c r="O516"/>
      <c r="P516"/>
      <c r="Q516"/>
    </row>
    <row r="517" spans="1:17" ht="12.75" customHeight="1" outlineLevel="2">
      <c r="A517" s="13">
        <v>70</v>
      </c>
      <c r="B517" s="14"/>
      <c r="C517" s="15"/>
      <c r="D517" s="50" t="s">
        <v>91</v>
      </c>
      <c r="E517" s="50"/>
      <c r="F517" s="50"/>
      <c r="G517" s="50"/>
      <c r="H517" s="16">
        <v>7873600</v>
      </c>
      <c r="I517" s="16">
        <v>765137.8</v>
      </c>
      <c r="J517" s="17">
        <v>9.72</v>
      </c>
      <c r="K517"/>
      <c r="L517"/>
      <c r="M517"/>
      <c r="N517"/>
      <c r="O517"/>
      <c r="P517"/>
      <c r="Q517"/>
    </row>
    <row r="518" spans="1:17" ht="12.75" customHeight="1" outlineLevel="2">
      <c r="A518" s="13">
        <v>71</v>
      </c>
      <c r="B518" s="14"/>
      <c r="C518" s="15"/>
      <c r="D518" s="50" t="s">
        <v>92</v>
      </c>
      <c r="E518" s="50"/>
      <c r="F518" s="50"/>
      <c r="G518" s="50"/>
      <c r="H518" s="16">
        <v>36240900</v>
      </c>
      <c r="I518" s="16">
        <v>3566585.25</v>
      </c>
      <c r="J518" s="17">
        <v>9.84</v>
      </c>
      <c r="K518"/>
      <c r="L518"/>
      <c r="M518"/>
      <c r="N518"/>
      <c r="O518"/>
      <c r="P518"/>
      <c r="Q518"/>
    </row>
    <row r="519" spans="1:17" ht="12.75" customHeight="1" outlineLevel="2">
      <c r="A519" s="13">
        <v>72</v>
      </c>
      <c r="B519" s="14"/>
      <c r="C519" s="15"/>
      <c r="D519" s="50" t="s">
        <v>33</v>
      </c>
      <c r="E519" s="50"/>
      <c r="F519" s="50"/>
      <c r="G519" s="50"/>
      <c r="H519" s="16">
        <v>15369400</v>
      </c>
      <c r="I519" s="16">
        <v>2124102.4</v>
      </c>
      <c r="J519" s="17">
        <v>13.82</v>
      </c>
      <c r="K519"/>
      <c r="L519"/>
      <c r="M519"/>
      <c r="N519"/>
      <c r="O519"/>
      <c r="P519"/>
      <c r="Q519"/>
    </row>
    <row r="520" spans="1:17" ht="12.75" customHeight="1" outlineLevel="2">
      <c r="A520" s="13">
        <v>73</v>
      </c>
      <c r="B520" s="14"/>
      <c r="C520" s="15"/>
      <c r="D520" s="50" t="s">
        <v>93</v>
      </c>
      <c r="E520" s="50"/>
      <c r="F520" s="50"/>
      <c r="G520" s="50"/>
      <c r="H520" s="16">
        <v>18176400</v>
      </c>
      <c r="I520" s="16">
        <v>1161761.24</v>
      </c>
      <c r="J520" s="17">
        <v>6.39</v>
      </c>
      <c r="K520"/>
      <c r="L520"/>
      <c r="M520"/>
      <c r="N520"/>
      <c r="O520"/>
      <c r="P520"/>
      <c r="Q520"/>
    </row>
    <row r="521" spans="1:17" ht="12.75" customHeight="1" outlineLevel="2">
      <c r="A521" s="13">
        <v>74</v>
      </c>
      <c r="B521" s="14"/>
      <c r="C521" s="15"/>
      <c r="D521" s="50" t="s">
        <v>34</v>
      </c>
      <c r="E521" s="50"/>
      <c r="F521" s="50"/>
      <c r="G521" s="50"/>
      <c r="H521" s="16">
        <v>22660700</v>
      </c>
      <c r="I521" s="16">
        <v>346215.17</v>
      </c>
      <c r="J521" s="17">
        <v>1.53</v>
      </c>
      <c r="K521"/>
      <c r="L521"/>
      <c r="M521"/>
      <c r="N521"/>
      <c r="O521"/>
      <c r="P521"/>
      <c r="Q521"/>
    </row>
    <row r="522" spans="1:17" ht="12.75" customHeight="1" outlineLevel="2">
      <c r="A522" s="13">
        <v>75</v>
      </c>
      <c r="B522" s="14"/>
      <c r="C522" s="15"/>
      <c r="D522" s="50" t="s">
        <v>21</v>
      </c>
      <c r="E522" s="50"/>
      <c r="F522" s="50"/>
      <c r="G522" s="50"/>
      <c r="H522" s="16">
        <v>31311100</v>
      </c>
      <c r="I522" s="16">
        <v>2031631.67</v>
      </c>
      <c r="J522" s="17">
        <v>6.49</v>
      </c>
      <c r="K522"/>
      <c r="L522"/>
      <c r="M522"/>
      <c r="N522"/>
      <c r="O522"/>
      <c r="P522"/>
      <c r="Q522"/>
    </row>
    <row r="523" spans="1:17" ht="24.75" customHeight="1" outlineLevel="2">
      <c r="A523" s="13">
        <v>76</v>
      </c>
      <c r="B523" s="14"/>
      <c r="C523" s="15"/>
      <c r="D523" s="50" t="s">
        <v>94</v>
      </c>
      <c r="E523" s="50"/>
      <c r="F523" s="50"/>
      <c r="G523" s="50"/>
      <c r="H523" s="16">
        <v>15927700</v>
      </c>
      <c r="I523" s="16">
        <v>3800405.33</v>
      </c>
      <c r="J523" s="17">
        <v>23.86</v>
      </c>
      <c r="K523"/>
      <c r="L523"/>
      <c r="M523"/>
      <c r="N523"/>
      <c r="O523"/>
      <c r="P523"/>
      <c r="Q523"/>
    </row>
    <row r="524" spans="1:17" ht="12.75" customHeight="1" outlineLevel="2">
      <c r="A524" s="13">
        <v>77</v>
      </c>
      <c r="B524" s="14"/>
      <c r="C524" s="15"/>
      <c r="D524" s="50" t="s">
        <v>95</v>
      </c>
      <c r="E524" s="50"/>
      <c r="F524" s="50"/>
      <c r="G524" s="50"/>
      <c r="H524" s="16">
        <v>28627800</v>
      </c>
      <c r="I524" s="16">
        <v>255481.7</v>
      </c>
      <c r="J524" s="17">
        <v>0.89</v>
      </c>
      <c r="K524"/>
      <c r="L524"/>
      <c r="M524"/>
      <c r="N524"/>
      <c r="O524"/>
      <c r="P524"/>
      <c r="Q524"/>
    </row>
    <row r="525" spans="1:17" ht="12.75" customHeight="1" outlineLevel="2">
      <c r="A525" s="13">
        <v>78</v>
      </c>
      <c r="B525" s="14"/>
      <c r="C525" s="15"/>
      <c r="D525" s="50" t="s">
        <v>96</v>
      </c>
      <c r="E525" s="50"/>
      <c r="F525" s="50"/>
      <c r="G525" s="50"/>
      <c r="H525" s="16">
        <v>27294400</v>
      </c>
      <c r="I525" s="18"/>
      <c r="J525" s="18"/>
      <c r="K525"/>
      <c r="L525"/>
      <c r="M525"/>
      <c r="N525"/>
      <c r="O525"/>
      <c r="P525"/>
      <c r="Q525"/>
    </row>
    <row r="526" spans="1:17" ht="24.75" customHeight="1" outlineLevel="2">
      <c r="A526" s="13">
        <v>79</v>
      </c>
      <c r="B526" s="14"/>
      <c r="C526" s="15"/>
      <c r="D526" s="50" t="s">
        <v>97</v>
      </c>
      <c r="E526" s="50"/>
      <c r="F526" s="50"/>
      <c r="G526" s="50"/>
      <c r="H526" s="16">
        <v>24978000</v>
      </c>
      <c r="I526" s="16">
        <v>1812100.36</v>
      </c>
      <c r="J526" s="17">
        <v>7.25</v>
      </c>
      <c r="K526"/>
      <c r="L526"/>
      <c r="M526"/>
      <c r="N526"/>
      <c r="O526"/>
      <c r="P526"/>
      <c r="Q526"/>
    </row>
    <row r="527" spans="1:17" ht="24.75" customHeight="1" outlineLevel="2">
      <c r="A527" s="13">
        <v>80</v>
      </c>
      <c r="B527" s="14"/>
      <c r="C527" s="15"/>
      <c r="D527" s="50" t="s">
        <v>98</v>
      </c>
      <c r="E527" s="50"/>
      <c r="F527" s="50"/>
      <c r="G527" s="50"/>
      <c r="H527" s="16">
        <v>2236700</v>
      </c>
      <c r="I527" s="16">
        <v>179361.56</v>
      </c>
      <c r="J527" s="17">
        <v>8.02</v>
      </c>
      <c r="K527"/>
      <c r="L527"/>
      <c r="M527"/>
      <c r="N527"/>
      <c r="O527"/>
      <c r="P527"/>
      <c r="Q527"/>
    </row>
    <row r="528" spans="1:17" ht="12.75" customHeight="1" outlineLevel="2">
      <c r="A528" s="13">
        <v>81</v>
      </c>
      <c r="B528" s="14"/>
      <c r="C528" s="15"/>
      <c r="D528" s="50" t="s">
        <v>99</v>
      </c>
      <c r="E528" s="50"/>
      <c r="F528" s="50"/>
      <c r="G528" s="50"/>
      <c r="H528" s="16">
        <v>14006700</v>
      </c>
      <c r="I528" s="16">
        <v>1845499.42</v>
      </c>
      <c r="J528" s="17">
        <v>13.18</v>
      </c>
      <c r="K528"/>
      <c r="L528"/>
      <c r="M528"/>
      <c r="N528"/>
      <c r="O528"/>
      <c r="P528"/>
      <c r="Q528"/>
    </row>
    <row r="529" spans="1:17" ht="61.5" customHeight="1" outlineLevel="1">
      <c r="A529" s="9" t="s">
        <v>118</v>
      </c>
      <c r="B529" s="10"/>
      <c r="C529" s="49" t="s">
        <v>119</v>
      </c>
      <c r="D529" s="49"/>
      <c r="E529" s="49"/>
      <c r="F529" s="49"/>
      <c r="G529" s="49"/>
      <c r="H529" s="11">
        <v>300000000</v>
      </c>
      <c r="I529" s="11">
        <v>28932140.76</v>
      </c>
      <c r="J529" s="12">
        <v>9.64</v>
      </c>
      <c r="K529"/>
      <c r="L529"/>
      <c r="M529"/>
      <c r="N529"/>
      <c r="O529"/>
      <c r="P529"/>
      <c r="Q529"/>
    </row>
    <row r="530" spans="1:17" ht="12.75" customHeight="1" outlineLevel="2">
      <c r="A530" s="13">
        <v>1</v>
      </c>
      <c r="B530" s="14"/>
      <c r="C530" s="15"/>
      <c r="D530" s="50" t="s">
        <v>68</v>
      </c>
      <c r="E530" s="50"/>
      <c r="F530" s="50"/>
      <c r="G530" s="50"/>
      <c r="H530" s="16">
        <v>150000000</v>
      </c>
      <c r="I530" s="16">
        <v>5742559.92</v>
      </c>
      <c r="J530" s="17">
        <v>3.83</v>
      </c>
      <c r="K530"/>
      <c r="L530"/>
      <c r="M530"/>
      <c r="N530"/>
      <c r="O530"/>
      <c r="P530"/>
      <c r="Q530"/>
    </row>
    <row r="531" spans="1:17" ht="12.75" customHeight="1" outlineLevel="2">
      <c r="A531" s="13">
        <v>2</v>
      </c>
      <c r="B531" s="14"/>
      <c r="C531" s="15"/>
      <c r="D531" s="50" t="s">
        <v>86</v>
      </c>
      <c r="E531" s="50"/>
      <c r="F531" s="50"/>
      <c r="G531" s="50"/>
      <c r="H531" s="16">
        <v>150000000</v>
      </c>
      <c r="I531" s="16">
        <v>23189580.84</v>
      </c>
      <c r="J531" s="17">
        <v>15.46</v>
      </c>
      <c r="K531"/>
      <c r="L531"/>
      <c r="M531"/>
      <c r="N531"/>
      <c r="O531"/>
      <c r="P531"/>
      <c r="Q531"/>
    </row>
    <row r="532" spans="1:17" ht="49.5" customHeight="1" outlineLevel="1">
      <c r="A532" s="9" t="s">
        <v>120</v>
      </c>
      <c r="B532" s="10"/>
      <c r="C532" s="49" t="s">
        <v>121</v>
      </c>
      <c r="D532" s="49"/>
      <c r="E532" s="49"/>
      <c r="F532" s="49"/>
      <c r="G532" s="49"/>
      <c r="H532" s="11">
        <v>16723700</v>
      </c>
      <c r="I532" s="11">
        <v>16723700</v>
      </c>
      <c r="J532" s="12">
        <v>100</v>
      </c>
      <c r="K532"/>
      <c r="L532"/>
      <c r="M532"/>
      <c r="N532"/>
      <c r="O532"/>
      <c r="P532"/>
      <c r="Q532"/>
    </row>
    <row r="533" spans="1:17" ht="12.75" customHeight="1" outlineLevel="2">
      <c r="A533" s="13">
        <v>2</v>
      </c>
      <c r="B533" s="14"/>
      <c r="C533" s="15"/>
      <c r="D533" s="50" t="s">
        <v>40</v>
      </c>
      <c r="E533" s="50"/>
      <c r="F533" s="50"/>
      <c r="G533" s="50"/>
      <c r="H533" s="16">
        <v>16723700</v>
      </c>
      <c r="I533" s="16">
        <v>16723700</v>
      </c>
      <c r="J533" s="18"/>
      <c r="K533"/>
      <c r="L533"/>
      <c r="M533"/>
      <c r="N533"/>
      <c r="O533"/>
      <c r="P533"/>
      <c r="Q533"/>
    </row>
    <row r="534" spans="1:17" ht="49.5" customHeight="1" outlineLevel="1">
      <c r="A534" s="9" t="s">
        <v>122</v>
      </c>
      <c r="B534" s="10"/>
      <c r="C534" s="49" t="s">
        <v>123</v>
      </c>
      <c r="D534" s="49"/>
      <c r="E534" s="49"/>
      <c r="F534" s="49"/>
      <c r="G534" s="49"/>
      <c r="H534" s="11">
        <v>65604700</v>
      </c>
      <c r="I534" s="19"/>
      <c r="J534" s="19"/>
      <c r="K534"/>
      <c r="L534"/>
      <c r="M534"/>
      <c r="N534"/>
      <c r="O534"/>
      <c r="P534"/>
      <c r="Q534"/>
    </row>
    <row r="535" spans="1:17" ht="12.75" customHeight="1" outlineLevel="2">
      <c r="A535" s="13">
        <v>1</v>
      </c>
      <c r="B535" s="14"/>
      <c r="C535" s="15"/>
      <c r="D535" s="50"/>
      <c r="E535" s="50"/>
      <c r="F535" s="50"/>
      <c r="G535" s="50"/>
      <c r="H535" s="16">
        <v>65604700</v>
      </c>
      <c r="I535" s="18"/>
      <c r="J535" s="18"/>
      <c r="K535"/>
      <c r="L535"/>
      <c r="M535"/>
      <c r="N535"/>
      <c r="O535"/>
      <c r="P535"/>
      <c r="Q535"/>
    </row>
    <row r="536" spans="1:17" ht="12.75" customHeight="1">
      <c r="A536" s="6"/>
      <c r="B536" s="48" t="s">
        <v>124</v>
      </c>
      <c r="C536" s="48"/>
      <c r="D536" s="48"/>
      <c r="E536" s="48"/>
      <c r="F536" s="48"/>
      <c r="G536" s="48"/>
      <c r="H536" s="7">
        <v>237234960609.93</v>
      </c>
      <c r="I536" s="7">
        <v>116660030410.06999</v>
      </c>
      <c r="J536" s="8">
        <v>49.17</v>
      </c>
      <c r="K536"/>
      <c r="L536"/>
      <c r="M536"/>
      <c r="N536"/>
      <c r="O536"/>
      <c r="P536"/>
      <c r="Q536"/>
    </row>
  </sheetData>
  <sheetProtection/>
  <mergeCells count="538">
    <mergeCell ref="D535:G535"/>
    <mergeCell ref="B536:G536"/>
    <mergeCell ref="D530:G530"/>
    <mergeCell ref="D531:G531"/>
    <mergeCell ref="C532:G532"/>
    <mergeCell ref="D533:G533"/>
    <mergeCell ref="C534:G534"/>
    <mergeCell ref="D524:G524"/>
    <mergeCell ref="D525:G525"/>
    <mergeCell ref="D526:G526"/>
    <mergeCell ref="D527:G527"/>
    <mergeCell ref="D528:G528"/>
    <mergeCell ref="C529:G529"/>
    <mergeCell ref="D518:G518"/>
    <mergeCell ref="D519:G519"/>
    <mergeCell ref="D520:G520"/>
    <mergeCell ref="D521:G521"/>
    <mergeCell ref="D522:G522"/>
    <mergeCell ref="D523:G523"/>
    <mergeCell ref="D512:G512"/>
    <mergeCell ref="D513:G513"/>
    <mergeCell ref="D514:G514"/>
    <mergeCell ref="D515:G515"/>
    <mergeCell ref="D516:G516"/>
    <mergeCell ref="D517:G517"/>
    <mergeCell ref="D506:G506"/>
    <mergeCell ref="D507:G507"/>
    <mergeCell ref="D508:G508"/>
    <mergeCell ref="D509:G509"/>
    <mergeCell ref="D510:G510"/>
    <mergeCell ref="D511:G511"/>
    <mergeCell ref="D500:G500"/>
    <mergeCell ref="D501:G501"/>
    <mergeCell ref="D502:G502"/>
    <mergeCell ref="D503:G503"/>
    <mergeCell ref="D504:G504"/>
    <mergeCell ref="D505:G505"/>
    <mergeCell ref="D494:G494"/>
    <mergeCell ref="D495:G495"/>
    <mergeCell ref="D496:G496"/>
    <mergeCell ref="D497:G497"/>
    <mergeCell ref="D498:G498"/>
    <mergeCell ref="D499:G499"/>
    <mergeCell ref="D488:G488"/>
    <mergeCell ref="D489:G489"/>
    <mergeCell ref="D490:G490"/>
    <mergeCell ref="D491:G491"/>
    <mergeCell ref="D492:G492"/>
    <mergeCell ref="D493:G493"/>
    <mergeCell ref="D482:G482"/>
    <mergeCell ref="D483:G483"/>
    <mergeCell ref="D484:G484"/>
    <mergeCell ref="D485:G485"/>
    <mergeCell ref="D486:G486"/>
    <mergeCell ref="D487:G487"/>
    <mergeCell ref="D476:G476"/>
    <mergeCell ref="D477:G477"/>
    <mergeCell ref="D478:G478"/>
    <mergeCell ref="D479:G479"/>
    <mergeCell ref="D480:G480"/>
    <mergeCell ref="D481:G481"/>
    <mergeCell ref="D470:G470"/>
    <mergeCell ref="D471:G471"/>
    <mergeCell ref="D472:G472"/>
    <mergeCell ref="D473:G473"/>
    <mergeCell ref="D474:G474"/>
    <mergeCell ref="D475:G475"/>
    <mergeCell ref="D464:G464"/>
    <mergeCell ref="D465:G465"/>
    <mergeCell ref="D466:G466"/>
    <mergeCell ref="D467:G467"/>
    <mergeCell ref="D468:G468"/>
    <mergeCell ref="D469:G469"/>
    <mergeCell ref="D458:G458"/>
    <mergeCell ref="D459:G459"/>
    <mergeCell ref="D460:G460"/>
    <mergeCell ref="D461:G461"/>
    <mergeCell ref="D462:G462"/>
    <mergeCell ref="D463:G463"/>
    <mergeCell ref="D452:G452"/>
    <mergeCell ref="D453:G453"/>
    <mergeCell ref="D454:G454"/>
    <mergeCell ref="D455:G455"/>
    <mergeCell ref="D456:G456"/>
    <mergeCell ref="D457:G457"/>
    <mergeCell ref="D446:G446"/>
    <mergeCell ref="C447:G447"/>
    <mergeCell ref="D448:G448"/>
    <mergeCell ref="D449:G449"/>
    <mergeCell ref="D450:G450"/>
    <mergeCell ref="D451:G451"/>
    <mergeCell ref="D440:G440"/>
    <mergeCell ref="D441:G441"/>
    <mergeCell ref="D442:G442"/>
    <mergeCell ref="C443:G443"/>
    <mergeCell ref="D444:G444"/>
    <mergeCell ref="C445:G445"/>
    <mergeCell ref="D434:G434"/>
    <mergeCell ref="D435:G435"/>
    <mergeCell ref="D436:G436"/>
    <mergeCell ref="D437:G437"/>
    <mergeCell ref="D438:G438"/>
    <mergeCell ref="D439:G439"/>
    <mergeCell ref="D428:G428"/>
    <mergeCell ref="D429:G429"/>
    <mergeCell ref="D430:G430"/>
    <mergeCell ref="D431:G431"/>
    <mergeCell ref="D432:G432"/>
    <mergeCell ref="D433:G433"/>
    <mergeCell ref="D422:G422"/>
    <mergeCell ref="D423:G423"/>
    <mergeCell ref="D424:G424"/>
    <mergeCell ref="D425:G425"/>
    <mergeCell ref="D426:G426"/>
    <mergeCell ref="D427:G427"/>
    <mergeCell ref="D416:G416"/>
    <mergeCell ref="D417:G417"/>
    <mergeCell ref="D418:G418"/>
    <mergeCell ref="D419:G419"/>
    <mergeCell ref="D420:G420"/>
    <mergeCell ref="D421:G421"/>
    <mergeCell ref="D410:G410"/>
    <mergeCell ref="D411:G411"/>
    <mergeCell ref="D412:G412"/>
    <mergeCell ref="D413:G413"/>
    <mergeCell ref="D414:G414"/>
    <mergeCell ref="D415:G415"/>
    <mergeCell ref="D404:G404"/>
    <mergeCell ref="D405:G405"/>
    <mergeCell ref="D406:G406"/>
    <mergeCell ref="D407:G407"/>
    <mergeCell ref="D408:G408"/>
    <mergeCell ref="D409:G409"/>
    <mergeCell ref="D398:G398"/>
    <mergeCell ref="D399:G399"/>
    <mergeCell ref="D400:G400"/>
    <mergeCell ref="D401:G401"/>
    <mergeCell ref="D402:G402"/>
    <mergeCell ref="D403:G403"/>
    <mergeCell ref="C392:G392"/>
    <mergeCell ref="D393:G393"/>
    <mergeCell ref="D394:G394"/>
    <mergeCell ref="D395:G395"/>
    <mergeCell ref="D396:G396"/>
    <mergeCell ref="D397:G397"/>
    <mergeCell ref="D386:G386"/>
    <mergeCell ref="D387:G387"/>
    <mergeCell ref="D388:G388"/>
    <mergeCell ref="D389:G389"/>
    <mergeCell ref="D390:G390"/>
    <mergeCell ref="D391:G391"/>
    <mergeCell ref="D380:G380"/>
    <mergeCell ref="D381:G381"/>
    <mergeCell ref="D382:G382"/>
    <mergeCell ref="D383:G383"/>
    <mergeCell ref="D384:G384"/>
    <mergeCell ref="D385:G385"/>
    <mergeCell ref="D374:G374"/>
    <mergeCell ref="D375:G375"/>
    <mergeCell ref="D376:G376"/>
    <mergeCell ref="D377:G377"/>
    <mergeCell ref="D378:G378"/>
    <mergeCell ref="D379:G379"/>
    <mergeCell ref="D368:G368"/>
    <mergeCell ref="D369:G369"/>
    <mergeCell ref="D370:G370"/>
    <mergeCell ref="D371:G371"/>
    <mergeCell ref="D372:G372"/>
    <mergeCell ref="D373:G373"/>
    <mergeCell ref="D362:G362"/>
    <mergeCell ref="D363:G363"/>
    <mergeCell ref="D364:G364"/>
    <mergeCell ref="D365:G365"/>
    <mergeCell ref="D366:G366"/>
    <mergeCell ref="D367:G367"/>
    <mergeCell ref="D356:G356"/>
    <mergeCell ref="D357:G357"/>
    <mergeCell ref="D358:G358"/>
    <mergeCell ref="D359:G359"/>
    <mergeCell ref="D360:G360"/>
    <mergeCell ref="D361:G361"/>
    <mergeCell ref="D350:G350"/>
    <mergeCell ref="D351:G351"/>
    <mergeCell ref="D352:G352"/>
    <mergeCell ref="D353:G353"/>
    <mergeCell ref="D354:G354"/>
    <mergeCell ref="D355:G355"/>
    <mergeCell ref="D344:G344"/>
    <mergeCell ref="D345:G345"/>
    <mergeCell ref="D346:G346"/>
    <mergeCell ref="D347:G347"/>
    <mergeCell ref="D348:G348"/>
    <mergeCell ref="D349:G349"/>
    <mergeCell ref="D338:G338"/>
    <mergeCell ref="D339:G339"/>
    <mergeCell ref="D340:G340"/>
    <mergeCell ref="D341:G341"/>
    <mergeCell ref="D342:G342"/>
    <mergeCell ref="D343:G343"/>
    <mergeCell ref="D332:G332"/>
    <mergeCell ref="D333:G333"/>
    <mergeCell ref="D334:G334"/>
    <mergeCell ref="D335:G335"/>
    <mergeCell ref="D336:G336"/>
    <mergeCell ref="D337:G337"/>
    <mergeCell ref="D326:G326"/>
    <mergeCell ref="D327:G327"/>
    <mergeCell ref="D328:G328"/>
    <mergeCell ref="D329:G329"/>
    <mergeCell ref="D330:G330"/>
    <mergeCell ref="D331:G331"/>
    <mergeCell ref="D320:G320"/>
    <mergeCell ref="D321:G321"/>
    <mergeCell ref="D322:G322"/>
    <mergeCell ref="D323:G323"/>
    <mergeCell ref="D324:G324"/>
    <mergeCell ref="D325:G325"/>
    <mergeCell ref="D314:G314"/>
    <mergeCell ref="D315:G315"/>
    <mergeCell ref="D316:G316"/>
    <mergeCell ref="D317:G317"/>
    <mergeCell ref="D318:G318"/>
    <mergeCell ref="D319:G319"/>
    <mergeCell ref="D308:G308"/>
    <mergeCell ref="D309:G309"/>
    <mergeCell ref="D310:G310"/>
    <mergeCell ref="D311:G311"/>
    <mergeCell ref="D312:G312"/>
    <mergeCell ref="D313:G313"/>
    <mergeCell ref="D303:G303"/>
    <mergeCell ref="D304:G304"/>
    <mergeCell ref="C305:G305"/>
    <mergeCell ref="D306:G306"/>
    <mergeCell ref="D307:G307"/>
    <mergeCell ref="D297:G297"/>
    <mergeCell ref="D298:G298"/>
    <mergeCell ref="D299:G299"/>
    <mergeCell ref="D300:G300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285:G285"/>
    <mergeCell ref="D286:G286"/>
    <mergeCell ref="D287:G287"/>
    <mergeCell ref="D288:G288"/>
    <mergeCell ref="D289:G289"/>
    <mergeCell ref="D290:G290"/>
    <mergeCell ref="D279:G279"/>
    <mergeCell ref="D280:G280"/>
    <mergeCell ref="D281:G281"/>
    <mergeCell ref="D282:G282"/>
    <mergeCell ref="D283:G283"/>
    <mergeCell ref="D284:G284"/>
    <mergeCell ref="D273:G273"/>
    <mergeCell ref="D274:G274"/>
    <mergeCell ref="D275:G275"/>
    <mergeCell ref="D276:G276"/>
    <mergeCell ref="D277:G277"/>
    <mergeCell ref="D278:G278"/>
    <mergeCell ref="D267:G267"/>
    <mergeCell ref="D268:G268"/>
    <mergeCell ref="D269:G269"/>
    <mergeCell ref="D270:G270"/>
    <mergeCell ref="D271:G271"/>
    <mergeCell ref="D272:G272"/>
    <mergeCell ref="D261:G261"/>
    <mergeCell ref="D262:G262"/>
    <mergeCell ref="D263:G263"/>
    <mergeCell ref="D264:G264"/>
    <mergeCell ref="D265:G265"/>
    <mergeCell ref="D266:G266"/>
    <mergeCell ref="D255:G255"/>
    <mergeCell ref="D256:G256"/>
    <mergeCell ref="D257:G257"/>
    <mergeCell ref="D258:G258"/>
    <mergeCell ref="D259:G259"/>
    <mergeCell ref="D260:G260"/>
    <mergeCell ref="D249:G249"/>
    <mergeCell ref="D250:G250"/>
    <mergeCell ref="D251:G251"/>
    <mergeCell ref="D252:G252"/>
    <mergeCell ref="D253:G253"/>
    <mergeCell ref="D254:G254"/>
    <mergeCell ref="D243:G243"/>
    <mergeCell ref="D244:G244"/>
    <mergeCell ref="D245:G245"/>
    <mergeCell ref="D246:G246"/>
    <mergeCell ref="D247:G247"/>
    <mergeCell ref="D248:G248"/>
    <mergeCell ref="D237:G237"/>
    <mergeCell ref="D238:G238"/>
    <mergeCell ref="D239:G239"/>
    <mergeCell ref="D240:G240"/>
    <mergeCell ref="D241:G241"/>
    <mergeCell ref="D242:G242"/>
    <mergeCell ref="D231:G231"/>
    <mergeCell ref="D232:G232"/>
    <mergeCell ref="D233:G233"/>
    <mergeCell ref="D234:G234"/>
    <mergeCell ref="D235:G235"/>
    <mergeCell ref="D236:G236"/>
    <mergeCell ref="D225:G225"/>
    <mergeCell ref="D226:G226"/>
    <mergeCell ref="D227:G227"/>
    <mergeCell ref="D228:G228"/>
    <mergeCell ref="D229:G229"/>
    <mergeCell ref="D230:G230"/>
    <mergeCell ref="D219:G219"/>
    <mergeCell ref="D220:G220"/>
    <mergeCell ref="D221:G221"/>
    <mergeCell ref="D222:G222"/>
    <mergeCell ref="D223:G223"/>
    <mergeCell ref="D224:G224"/>
    <mergeCell ref="D214:G214"/>
    <mergeCell ref="D215:G215"/>
    <mergeCell ref="D216:G216"/>
    <mergeCell ref="D217:G217"/>
    <mergeCell ref="C218:G218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C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C119:G119"/>
    <mergeCell ref="D120:G120"/>
    <mergeCell ref="D121:G121"/>
    <mergeCell ref="C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9:G29"/>
    <mergeCell ref="D30:G30"/>
    <mergeCell ref="D31:G31"/>
    <mergeCell ref="C32:G32"/>
    <mergeCell ref="D33:G33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C20:G20"/>
    <mergeCell ref="D21:G21"/>
    <mergeCell ref="D22:G22"/>
    <mergeCell ref="D11:G11"/>
    <mergeCell ref="D12:G12"/>
    <mergeCell ref="D13:G13"/>
    <mergeCell ref="D14:G14"/>
    <mergeCell ref="D15:G15"/>
    <mergeCell ref="D16:G16"/>
    <mergeCell ref="B5:G5"/>
    <mergeCell ref="C6:G6"/>
    <mergeCell ref="D7:G7"/>
    <mergeCell ref="D8:G8"/>
    <mergeCell ref="D9:G9"/>
    <mergeCell ref="D10:G10"/>
    <mergeCell ref="B1:L1"/>
    <mergeCell ref="P1:Q1"/>
    <mergeCell ref="B2:M2"/>
    <mergeCell ref="P2:Q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M8" sqref="M8"/>
    </sheetView>
  </sheetViews>
  <sheetFormatPr defaultColWidth="9.33203125" defaultRowHeight="11.25"/>
  <cols>
    <col min="2" max="2" width="42" style="0" customWidth="1"/>
    <col min="3" max="3" width="17.33203125" style="0" customWidth="1"/>
    <col min="4" max="4" width="16.33203125" style="0" customWidth="1"/>
    <col min="5" max="5" width="12.5" style="0" customWidth="1"/>
    <col min="6" max="6" width="16.16015625" style="0" customWidth="1"/>
    <col min="7" max="7" width="18.16015625" style="0" customWidth="1"/>
    <col min="8" max="8" width="17.83203125" style="0" customWidth="1"/>
    <col min="9" max="9" width="16.66015625" style="0" customWidth="1"/>
  </cols>
  <sheetData>
    <row r="1" spans="1:9" ht="66.75" customHeight="1">
      <c r="A1" s="51" t="s">
        <v>136</v>
      </c>
      <c r="B1" s="51"/>
      <c r="C1" s="51"/>
      <c r="D1" s="51"/>
      <c r="E1" s="51"/>
      <c r="F1" s="51"/>
      <c r="G1" s="51"/>
      <c r="H1" s="51"/>
      <c r="I1" s="51"/>
    </row>
    <row r="2" spans="1:9" ht="75.75" customHeight="1">
      <c r="A2" s="20" t="s">
        <v>2</v>
      </c>
      <c r="B2" s="30" t="s">
        <v>3</v>
      </c>
      <c r="C2" s="21" t="s">
        <v>125</v>
      </c>
      <c r="D2" s="21" t="s">
        <v>126</v>
      </c>
      <c r="E2" s="21" t="s">
        <v>127</v>
      </c>
      <c r="F2" s="21" t="s">
        <v>128</v>
      </c>
      <c r="G2" s="27" t="s">
        <v>129</v>
      </c>
      <c r="H2" s="27" t="s">
        <v>130</v>
      </c>
      <c r="I2" s="27" t="s">
        <v>131</v>
      </c>
    </row>
    <row r="3" spans="1:9" s="34" customFormat="1" ht="17.25" customHeight="1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4.78571428571428</v>
      </c>
      <c r="G3" s="33">
        <v>5.14285714285714</v>
      </c>
      <c r="H3" s="33">
        <v>5.5</v>
      </c>
      <c r="I3" s="33">
        <v>7</v>
      </c>
    </row>
    <row r="4" spans="1:9" ht="148.5" customHeight="1">
      <c r="A4" s="35" t="s">
        <v>106</v>
      </c>
      <c r="B4" s="36" t="s">
        <v>107</v>
      </c>
      <c r="C4" s="37">
        <f>SUM(C5:C90)</f>
        <v>831144842.8599995</v>
      </c>
      <c r="D4" s="37">
        <f>SUM(D5:D90)</f>
        <v>708696845.7100002</v>
      </c>
      <c r="E4" s="38">
        <f>D4/C4*100</f>
        <v>85.26755015062702</v>
      </c>
      <c r="F4" s="37">
        <f>SUM(F5:F90)</f>
        <v>116691500.91000001</v>
      </c>
      <c r="G4" s="37">
        <f>SUM(G5:G90)</f>
        <v>46004805.68000001</v>
      </c>
      <c r="H4" s="37">
        <f>SUM(H5:H90)</f>
        <v>11191032.65</v>
      </c>
      <c r="I4" s="37">
        <f>SUM(I5:I90)</f>
        <v>7870604.710000001</v>
      </c>
    </row>
    <row r="5" spans="1:9" ht="15">
      <c r="A5" s="40">
        <v>1</v>
      </c>
      <c r="B5" s="41" t="s">
        <v>70</v>
      </c>
      <c r="C5" s="42">
        <v>1473122.7</v>
      </c>
      <c r="D5" s="42">
        <v>1276646.33</v>
      </c>
      <c r="E5" s="42">
        <f>D5/C5*100</f>
        <v>86.66259300735778</v>
      </c>
      <c r="F5" s="42">
        <v>196476.36999999988</v>
      </c>
      <c r="G5" s="42">
        <v>187700</v>
      </c>
      <c r="H5" s="42"/>
      <c r="I5" s="42"/>
    </row>
    <row r="6" spans="1:9" ht="15">
      <c r="A6" s="40">
        <v>2</v>
      </c>
      <c r="B6" s="41" t="s">
        <v>71</v>
      </c>
      <c r="C6" s="42">
        <v>3847730.59</v>
      </c>
      <c r="D6" s="42">
        <v>3480549.78</v>
      </c>
      <c r="E6" s="42">
        <f aca="true" t="shared" si="0" ref="E6:E69">D6/C6*100</f>
        <v>90.45721103878013</v>
      </c>
      <c r="F6" s="42">
        <v>367180.81000000006</v>
      </c>
      <c r="G6" s="42">
        <v>367180.81</v>
      </c>
      <c r="H6" s="42"/>
      <c r="I6" s="42"/>
    </row>
    <row r="7" spans="1:9" ht="15">
      <c r="A7" s="40">
        <v>3</v>
      </c>
      <c r="B7" s="39" t="s">
        <v>72</v>
      </c>
      <c r="C7" s="42">
        <v>20789201.83</v>
      </c>
      <c r="D7" s="42">
        <v>20661331.13</v>
      </c>
      <c r="E7" s="42">
        <f t="shared" si="0"/>
        <v>99.38491770369234</v>
      </c>
      <c r="F7" s="42">
        <v>127870.69999999925</v>
      </c>
      <c r="G7" s="42">
        <v>0</v>
      </c>
      <c r="H7" s="42"/>
      <c r="I7" s="42"/>
    </row>
    <row r="8" spans="1:9" ht="15">
      <c r="A8" s="40">
        <v>4</v>
      </c>
      <c r="B8" s="41" t="s">
        <v>73</v>
      </c>
      <c r="C8" s="42">
        <v>13967400.89</v>
      </c>
      <c r="D8" s="42">
        <v>10670308.75</v>
      </c>
      <c r="E8" s="42">
        <f t="shared" si="0"/>
        <v>76.39437597613052</v>
      </c>
      <c r="F8" s="42">
        <v>3270491.25</v>
      </c>
      <c r="G8" s="42">
        <v>2138416</v>
      </c>
      <c r="H8" s="42"/>
      <c r="I8" s="42"/>
    </row>
    <row r="9" spans="1:9" ht="15">
      <c r="A9" s="40">
        <v>5</v>
      </c>
      <c r="B9" s="41" t="s">
        <v>74</v>
      </c>
      <c r="C9" s="42">
        <v>7280265.71</v>
      </c>
      <c r="D9" s="42">
        <v>6925948.55</v>
      </c>
      <c r="E9" s="42">
        <f t="shared" si="0"/>
        <v>95.13318367606668</v>
      </c>
      <c r="F9" s="42">
        <v>354317.16000000015</v>
      </c>
      <c r="G9" s="42">
        <v>331707.11</v>
      </c>
      <c r="H9" s="42"/>
      <c r="I9" s="42"/>
    </row>
    <row r="10" spans="1:9" ht="15">
      <c r="A10" s="40">
        <v>6</v>
      </c>
      <c r="B10" s="41" t="s">
        <v>30</v>
      </c>
      <c r="C10" s="42">
        <v>980833.02</v>
      </c>
      <c r="D10" s="42">
        <v>903187.53</v>
      </c>
      <c r="E10" s="42">
        <f t="shared" si="0"/>
        <v>92.08371981603963</v>
      </c>
      <c r="F10" s="42">
        <v>77645.48999999999</v>
      </c>
      <c r="G10" s="42">
        <v>0</v>
      </c>
      <c r="H10" s="42"/>
      <c r="I10" s="42"/>
    </row>
    <row r="11" spans="1:9" ht="15">
      <c r="A11" s="40">
        <v>7</v>
      </c>
      <c r="B11" s="41" t="s">
        <v>50</v>
      </c>
      <c r="C11" s="42">
        <v>1522024.94</v>
      </c>
      <c r="D11" s="42">
        <v>1251534.08</v>
      </c>
      <c r="E11" s="42">
        <f t="shared" si="0"/>
        <v>82.22822419716724</v>
      </c>
      <c r="F11" s="42">
        <v>270490.85999999987</v>
      </c>
      <c r="G11" s="42">
        <v>0</v>
      </c>
      <c r="H11" s="42"/>
      <c r="I11" s="42"/>
    </row>
    <row r="12" spans="1:9" ht="15">
      <c r="A12" s="40">
        <v>8</v>
      </c>
      <c r="B12" s="41" t="s">
        <v>75</v>
      </c>
      <c r="C12" s="42">
        <v>3857416.55</v>
      </c>
      <c r="D12" s="42">
        <v>3332611.34</v>
      </c>
      <c r="E12" s="42">
        <f t="shared" si="0"/>
        <v>86.39490438231256</v>
      </c>
      <c r="F12" s="42">
        <v>524805.21</v>
      </c>
      <c r="G12" s="42">
        <v>0</v>
      </c>
      <c r="H12" s="42"/>
      <c r="I12" s="42"/>
    </row>
    <row r="13" spans="1:9" ht="15">
      <c r="A13" s="40">
        <v>9</v>
      </c>
      <c r="B13" s="39" t="s">
        <v>137</v>
      </c>
      <c r="C13" s="42">
        <v>1571872.76</v>
      </c>
      <c r="D13" s="42">
        <v>1354378.95</v>
      </c>
      <c r="E13" s="42">
        <f t="shared" si="0"/>
        <v>86.1633959481555</v>
      </c>
      <c r="F13" s="42">
        <v>217493.81000000006</v>
      </c>
      <c r="G13" s="42">
        <v>0</v>
      </c>
      <c r="H13" s="42"/>
      <c r="I13" s="42"/>
    </row>
    <row r="14" spans="1:9" ht="15">
      <c r="A14" s="40">
        <v>10</v>
      </c>
      <c r="B14" s="41" t="s">
        <v>76</v>
      </c>
      <c r="C14" s="42">
        <v>5084465.44</v>
      </c>
      <c r="D14" s="42">
        <v>3686928.32</v>
      </c>
      <c r="E14" s="42">
        <f t="shared" si="0"/>
        <v>72.51358797710698</v>
      </c>
      <c r="F14" s="42">
        <v>1397537.1200000006</v>
      </c>
      <c r="G14" s="42">
        <v>855499.3</v>
      </c>
      <c r="H14" s="42"/>
      <c r="I14" s="42"/>
    </row>
    <row r="15" spans="1:9" ht="15">
      <c r="A15" s="40">
        <v>11</v>
      </c>
      <c r="B15" s="41" t="s">
        <v>18</v>
      </c>
      <c r="C15" s="42">
        <v>7252218.17</v>
      </c>
      <c r="D15" s="42">
        <v>6764640.54</v>
      </c>
      <c r="E15" s="42">
        <f t="shared" si="0"/>
        <v>93.27684828874915</v>
      </c>
      <c r="F15" s="42">
        <v>487577.6299999999</v>
      </c>
      <c r="G15" s="42">
        <v>0</v>
      </c>
      <c r="H15" s="42"/>
      <c r="I15" s="42"/>
    </row>
    <row r="16" spans="1:9" ht="15">
      <c r="A16" s="40">
        <v>12</v>
      </c>
      <c r="B16" s="39" t="s">
        <v>77</v>
      </c>
      <c r="C16" s="42">
        <v>10192184.209999999</v>
      </c>
      <c r="D16" s="42">
        <v>10192184.21</v>
      </c>
      <c r="E16" s="42">
        <f t="shared" si="0"/>
        <v>100.00000000000003</v>
      </c>
      <c r="F16" s="42">
        <v>3017615.789999999</v>
      </c>
      <c r="G16" s="42">
        <v>0</v>
      </c>
      <c r="H16" s="42"/>
      <c r="I16" s="42"/>
    </row>
    <row r="17" spans="1:9" ht="15">
      <c r="A17" s="40">
        <v>13</v>
      </c>
      <c r="B17" s="41" t="s">
        <v>138</v>
      </c>
      <c r="C17" s="42">
        <v>9398219.91</v>
      </c>
      <c r="D17" s="42">
        <v>4375048.15</v>
      </c>
      <c r="E17" s="42">
        <f t="shared" si="0"/>
        <v>46.5518810146676</v>
      </c>
      <c r="F17" s="42">
        <v>1744151.8499999996</v>
      </c>
      <c r="G17" s="42">
        <v>1744151.85</v>
      </c>
      <c r="H17" s="42">
        <v>0</v>
      </c>
      <c r="I17" s="42">
        <v>0</v>
      </c>
    </row>
    <row r="18" spans="1:9" ht="15">
      <c r="A18" s="40">
        <v>14</v>
      </c>
      <c r="B18" s="39" t="s">
        <v>79</v>
      </c>
      <c r="C18" s="42">
        <v>5736071.34</v>
      </c>
      <c r="D18" s="42">
        <v>4554279.49</v>
      </c>
      <c r="E18" s="42">
        <f t="shared" si="0"/>
        <v>79.39719051681111</v>
      </c>
      <c r="F18" s="42">
        <v>1181791.8499999996</v>
      </c>
      <c r="G18" s="42">
        <v>428035.4</v>
      </c>
      <c r="H18" s="42"/>
      <c r="I18" s="42"/>
    </row>
    <row r="19" spans="1:9" ht="15">
      <c r="A19" s="40">
        <v>15</v>
      </c>
      <c r="B19" s="41" t="s">
        <v>19</v>
      </c>
      <c r="C19" s="42">
        <v>29712407.650000002</v>
      </c>
      <c r="D19" s="42">
        <v>26576162.39</v>
      </c>
      <c r="E19" s="42">
        <f t="shared" si="0"/>
        <v>89.44466131138316</v>
      </c>
      <c r="F19" s="42">
        <v>3136245.2600000016</v>
      </c>
      <c r="G19" s="42">
        <v>1914741.99</v>
      </c>
      <c r="H19" s="42">
        <v>1210321.17</v>
      </c>
      <c r="I19" s="42"/>
    </row>
    <row r="20" spans="1:9" ht="15">
      <c r="A20" s="40">
        <v>16</v>
      </c>
      <c r="B20" s="41" t="s">
        <v>139</v>
      </c>
      <c r="C20" s="42">
        <v>1910793.2300000002</v>
      </c>
      <c r="D20" s="42">
        <v>1733758.16</v>
      </c>
      <c r="E20" s="42">
        <f t="shared" si="0"/>
        <v>90.73499595767355</v>
      </c>
      <c r="F20" s="42">
        <v>177035.0700000003</v>
      </c>
      <c r="G20" s="42">
        <v>0</v>
      </c>
      <c r="H20" s="42"/>
      <c r="I20" s="42"/>
    </row>
    <row r="21" spans="1:9" ht="15">
      <c r="A21" s="40">
        <v>17</v>
      </c>
      <c r="B21" s="39" t="s">
        <v>81</v>
      </c>
      <c r="C21" s="42">
        <v>13930380.67</v>
      </c>
      <c r="D21" s="42">
        <v>12267183.96</v>
      </c>
      <c r="E21" s="42">
        <f t="shared" si="0"/>
        <v>88.06065139639864</v>
      </c>
      <c r="F21" s="42">
        <v>1663196.709999999</v>
      </c>
      <c r="G21" s="42">
        <v>0</v>
      </c>
      <c r="H21" s="42"/>
      <c r="I21" s="42"/>
    </row>
    <row r="22" spans="1:9" ht="15">
      <c r="A22" s="40">
        <v>18</v>
      </c>
      <c r="B22" s="41" t="s">
        <v>82</v>
      </c>
      <c r="C22" s="42">
        <v>36888743.97</v>
      </c>
      <c r="D22" s="42">
        <v>26877649</v>
      </c>
      <c r="E22" s="42">
        <f t="shared" si="0"/>
        <v>72.86138292444551</v>
      </c>
      <c r="F22" s="42">
        <v>9112451</v>
      </c>
      <c r="G22" s="42">
        <v>8990100</v>
      </c>
      <c r="H22" s="42"/>
      <c r="I22" s="42"/>
    </row>
    <row r="23" spans="1:9" ht="15">
      <c r="A23" s="40">
        <v>19</v>
      </c>
      <c r="B23" s="41" t="s">
        <v>93</v>
      </c>
      <c r="C23" s="42">
        <v>11720290.86</v>
      </c>
      <c r="D23" s="42">
        <v>8887786.41</v>
      </c>
      <c r="E23" s="42">
        <f t="shared" si="0"/>
        <v>75.8324730688467</v>
      </c>
      <c r="F23" s="42">
        <v>2832504.4499999993</v>
      </c>
      <c r="G23" s="42">
        <v>0</v>
      </c>
      <c r="H23" s="42">
        <v>900000</v>
      </c>
      <c r="I23" s="42">
        <v>900000</v>
      </c>
    </row>
    <row r="24" spans="1:9" ht="15">
      <c r="A24" s="40">
        <v>20</v>
      </c>
      <c r="B24" s="41" t="s">
        <v>83</v>
      </c>
      <c r="C24" s="42">
        <v>9121689.790000001</v>
      </c>
      <c r="D24" s="42">
        <v>7893915.48</v>
      </c>
      <c r="E24" s="42">
        <f t="shared" si="0"/>
        <v>86.54005630244086</v>
      </c>
      <c r="F24" s="42">
        <v>1227774.3100000005</v>
      </c>
      <c r="G24" s="42">
        <v>674645.95</v>
      </c>
      <c r="H24" s="42">
        <v>533128.36</v>
      </c>
      <c r="I24" s="42">
        <v>0</v>
      </c>
    </row>
    <row r="25" spans="1:9" ht="15">
      <c r="A25" s="40">
        <v>21</v>
      </c>
      <c r="B25" s="41" t="s">
        <v>96</v>
      </c>
      <c r="C25" s="42">
        <v>1604953.44</v>
      </c>
      <c r="D25" s="42">
        <v>631214.6</v>
      </c>
      <c r="E25" s="42">
        <f t="shared" si="0"/>
        <v>39.32915337406922</v>
      </c>
      <c r="F25" s="42">
        <v>142885.40000000002</v>
      </c>
      <c r="G25" s="42">
        <v>142885.4</v>
      </c>
      <c r="H25" s="42">
        <v>0</v>
      </c>
      <c r="I25" s="42">
        <v>0</v>
      </c>
    </row>
    <row r="26" spans="1:9" ht="15">
      <c r="A26" s="40">
        <v>22</v>
      </c>
      <c r="B26" s="39" t="s">
        <v>140</v>
      </c>
      <c r="C26" s="42">
        <v>4650131.21</v>
      </c>
      <c r="D26" s="42">
        <v>4546641.3</v>
      </c>
      <c r="E26" s="42">
        <f t="shared" si="0"/>
        <v>97.77447333577497</v>
      </c>
      <c r="F26" s="42">
        <v>103489.91000000015</v>
      </c>
      <c r="G26" s="42">
        <v>103489.91</v>
      </c>
      <c r="H26" s="42"/>
      <c r="I26" s="42"/>
    </row>
    <row r="27" spans="1:9" ht="15">
      <c r="A27" s="40">
        <v>23</v>
      </c>
      <c r="B27" s="41" t="s">
        <v>37</v>
      </c>
      <c r="C27" s="42">
        <v>19001238.380000003</v>
      </c>
      <c r="D27" s="42">
        <v>18906275.14</v>
      </c>
      <c r="E27" s="42">
        <f t="shared" si="0"/>
        <v>99.50022604789824</v>
      </c>
      <c r="F27" s="42">
        <v>94963.24000000209</v>
      </c>
      <c r="G27" s="42">
        <v>0</v>
      </c>
      <c r="H27" s="42"/>
      <c r="I27" s="42"/>
    </row>
    <row r="28" spans="1:9" ht="15">
      <c r="A28" s="40">
        <v>24</v>
      </c>
      <c r="B28" s="39" t="s">
        <v>47</v>
      </c>
      <c r="C28" s="42">
        <v>19441303.009999998</v>
      </c>
      <c r="D28" s="42">
        <v>18153209.4</v>
      </c>
      <c r="E28" s="42">
        <f t="shared" si="0"/>
        <v>93.37444815639444</v>
      </c>
      <c r="F28" s="42">
        <v>1288093.6099999994</v>
      </c>
      <c r="G28" s="42">
        <v>0</v>
      </c>
      <c r="H28" s="42"/>
      <c r="I28" s="42"/>
    </row>
    <row r="29" spans="1:9" ht="15">
      <c r="A29" s="40">
        <v>25</v>
      </c>
      <c r="B29" s="39" t="s">
        <v>12</v>
      </c>
      <c r="C29" s="42">
        <v>3735000</v>
      </c>
      <c r="D29" s="42">
        <v>2845221.5</v>
      </c>
      <c r="E29" s="42">
        <f t="shared" si="0"/>
        <v>76.17728246318607</v>
      </c>
      <c r="F29" s="42">
        <v>87278.5</v>
      </c>
      <c r="G29" s="42">
        <v>87278.5</v>
      </c>
      <c r="H29" s="42"/>
      <c r="I29" s="42"/>
    </row>
    <row r="30" spans="1:9" ht="15">
      <c r="A30" s="40">
        <v>26</v>
      </c>
      <c r="B30" s="39" t="s">
        <v>57</v>
      </c>
      <c r="C30" s="42">
        <v>25455315.07</v>
      </c>
      <c r="D30" s="42">
        <v>23149877.47</v>
      </c>
      <c r="E30" s="42">
        <f t="shared" si="0"/>
        <v>90.94319754573755</v>
      </c>
      <c r="F30" s="42">
        <v>2305437.6000000015</v>
      </c>
      <c r="G30" s="42">
        <v>325451.68</v>
      </c>
      <c r="H30" s="42"/>
      <c r="I30" s="42"/>
    </row>
    <row r="31" spans="1:9" ht="15">
      <c r="A31" s="40">
        <v>27</v>
      </c>
      <c r="B31" s="39" t="s">
        <v>58</v>
      </c>
      <c r="C31" s="42">
        <v>26673182.76</v>
      </c>
      <c r="D31" s="42">
        <v>24503142.8</v>
      </c>
      <c r="E31" s="42">
        <f t="shared" si="0"/>
        <v>91.86433812745337</v>
      </c>
      <c r="F31" s="42">
        <v>2170039.960000001</v>
      </c>
      <c r="G31" s="42">
        <v>2170039.43</v>
      </c>
      <c r="H31" s="42"/>
      <c r="I31" s="42"/>
    </row>
    <row r="32" spans="1:9" ht="15">
      <c r="A32" s="40">
        <v>28</v>
      </c>
      <c r="B32" s="39" t="s">
        <v>68</v>
      </c>
      <c r="C32" s="42">
        <v>15297096.059999999</v>
      </c>
      <c r="D32" s="42">
        <v>15287635.51</v>
      </c>
      <c r="E32" s="42">
        <f t="shared" si="0"/>
        <v>99.93815460161267</v>
      </c>
      <c r="F32" s="42">
        <v>9460.549999998882</v>
      </c>
      <c r="G32" s="42">
        <v>0</v>
      </c>
      <c r="H32" s="42"/>
      <c r="I32" s="42"/>
    </row>
    <row r="33" spans="1:9" ht="15">
      <c r="A33" s="40">
        <v>29</v>
      </c>
      <c r="B33" s="39" t="s">
        <v>17</v>
      </c>
      <c r="C33" s="42">
        <v>13037094.64</v>
      </c>
      <c r="D33" s="42">
        <v>9326775.98</v>
      </c>
      <c r="E33" s="42">
        <f t="shared" si="0"/>
        <v>71.54029511593697</v>
      </c>
      <c r="F33" s="42">
        <v>3710318.66</v>
      </c>
      <c r="G33" s="42">
        <v>591694.37</v>
      </c>
      <c r="H33" s="42">
        <v>956008.15</v>
      </c>
      <c r="I33" s="42">
        <v>956472.66</v>
      </c>
    </row>
    <row r="34" spans="1:9" ht="15">
      <c r="A34" s="40">
        <v>30</v>
      </c>
      <c r="B34" s="39" t="s">
        <v>88</v>
      </c>
      <c r="C34" s="42">
        <v>12338061.63</v>
      </c>
      <c r="D34" s="42">
        <v>12337882.82</v>
      </c>
      <c r="E34" s="42">
        <f t="shared" si="0"/>
        <v>99.99855074479798</v>
      </c>
      <c r="F34" s="42">
        <v>178.81000000052154</v>
      </c>
      <c r="G34" s="42">
        <v>0</v>
      </c>
      <c r="H34" s="42"/>
      <c r="I34" s="42"/>
    </row>
    <row r="35" spans="1:9" ht="15">
      <c r="A35" s="40">
        <v>31</v>
      </c>
      <c r="B35" s="39" t="s">
        <v>21</v>
      </c>
      <c r="C35" s="42">
        <v>7863122.609999999</v>
      </c>
      <c r="D35" s="42">
        <v>7520313.12</v>
      </c>
      <c r="E35" s="42">
        <f t="shared" si="0"/>
        <v>95.64028812721261</v>
      </c>
      <c r="F35" s="42">
        <v>342809.4899999993</v>
      </c>
      <c r="G35" s="42">
        <v>0</v>
      </c>
      <c r="H35" s="42"/>
      <c r="I35" s="42"/>
    </row>
    <row r="36" spans="1:9" ht="15">
      <c r="A36" s="40">
        <v>32</v>
      </c>
      <c r="B36" s="39" t="s">
        <v>38</v>
      </c>
      <c r="C36" s="42">
        <v>9119994</v>
      </c>
      <c r="D36" s="42">
        <v>6854496.39</v>
      </c>
      <c r="E36" s="42">
        <f t="shared" si="0"/>
        <v>75.15900109144809</v>
      </c>
      <c r="F36" s="42">
        <v>2265497.6100000003</v>
      </c>
      <c r="G36" s="42">
        <v>395694</v>
      </c>
      <c r="H36" s="42">
        <v>800000</v>
      </c>
      <c r="I36" s="42">
        <v>800000</v>
      </c>
    </row>
    <row r="37" spans="1:9" ht="15">
      <c r="A37" s="40">
        <v>33</v>
      </c>
      <c r="B37" s="39" t="s">
        <v>10</v>
      </c>
      <c r="C37" s="42">
        <v>7892263.38</v>
      </c>
      <c r="D37" s="42">
        <v>5200656.46</v>
      </c>
      <c r="E37" s="42">
        <f t="shared" si="0"/>
        <v>65.89562726934741</v>
      </c>
      <c r="F37" s="42">
        <v>2113243.54</v>
      </c>
      <c r="G37" s="42">
        <v>1950000</v>
      </c>
      <c r="H37" s="42"/>
      <c r="I37" s="42"/>
    </row>
    <row r="38" spans="1:9" ht="15">
      <c r="A38" s="40">
        <v>34</v>
      </c>
      <c r="B38" s="39" t="s">
        <v>39</v>
      </c>
      <c r="C38" s="42">
        <v>5694902.07</v>
      </c>
      <c r="D38" s="42">
        <v>5227183.6</v>
      </c>
      <c r="E38" s="42">
        <f t="shared" si="0"/>
        <v>91.78706737620863</v>
      </c>
      <c r="F38" s="42">
        <v>467718.47000000067</v>
      </c>
      <c r="G38" s="42">
        <v>0</v>
      </c>
      <c r="H38" s="42">
        <v>467718.47</v>
      </c>
      <c r="I38" s="42"/>
    </row>
    <row r="39" spans="1:9" ht="15">
      <c r="A39" s="40">
        <v>35</v>
      </c>
      <c r="B39" s="39" t="s">
        <v>40</v>
      </c>
      <c r="C39" s="42">
        <v>7946084.09</v>
      </c>
      <c r="D39" s="42">
        <v>7350449.86</v>
      </c>
      <c r="E39" s="42">
        <f t="shared" si="0"/>
        <v>92.5040532763856</v>
      </c>
      <c r="F39" s="42">
        <v>595634.2299999995</v>
      </c>
      <c r="G39" s="42">
        <v>0</v>
      </c>
      <c r="H39" s="42"/>
      <c r="I39" s="42"/>
    </row>
    <row r="40" spans="1:9" ht="15">
      <c r="A40" s="40">
        <v>36</v>
      </c>
      <c r="B40" s="39" t="s">
        <v>25</v>
      </c>
      <c r="C40" s="42">
        <v>6686429.109999999</v>
      </c>
      <c r="D40" s="42">
        <v>5694111.29</v>
      </c>
      <c r="E40" s="42">
        <f t="shared" si="0"/>
        <v>85.15922619270843</v>
      </c>
      <c r="F40" s="42">
        <v>992317.8199999994</v>
      </c>
      <c r="G40" s="42">
        <v>0</v>
      </c>
      <c r="H40" s="42"/>
      <c r="I40" s="42"/>
    </row>
    <row r="41" spans="1:9" ht="15">
      <c r="A41" s="40">
        <v>37</v>
      </c>
      <c r="B41" s="39" t="s">
        <v>41</v>
      </c>
      <c r="C41" s="42">
        <v>6035062.899999999</v>
      </c>
      <c r="D41" s="42">
        <v>6031072.56</v>
      </c>
      <c r="E41" s="42">
        <f t="shared" si="0"/>
        <v>99.93388072227052</v>
      </c>
      <c r="F41" s="42">
        <v>3990.339999999851</v>
      </c>
      <c r="G41" s="42">
        <v>0</v>
      </c>
      <c r="H41" s="42"/>
      <c r="I41" s="42"/>
    </row>
    <row r="42" spans="1:9" ht="15">
      <c r="A42" s="40">
        <v>38</v>
      </c>
      <c r="B42" s="39" t="s">
        <v>42</v>
      </c>
      <c r="C42" s="42">
        <v>15171252.84</v>
      </c>
      <c r="D42" s="42">
        <v>10385449.68</v>
      </c>
      <c r="E42" s="42">
        <f t="shared" si="0"/>
        <v>68.45479268935577</v>
      </c>
      <c r="F42" s="42">
        <v>4785803.16</v>
      </c>
      <c r="G42" s="42">
        <v>3358792.13</v>
      </c>
      <c r="H42" s="42"/>
      <c r="I42" s="42"/>
    </row>
    <row r="43" spans="1:9" ht="15">
      <c r="A43" s="40">
        <v>39</v>
      </c>
      <c r="B43" s="39" t="s">
        <v>43</v>
      </c>
      <c r="C43" s="42">
        <v>8183173.32</v>
      </c>
      <c r="D43" s="42">
        <v>6335340.74</v>
      </c>
      <c r="E43" s="42">
        <f t="shared" si="0"/>
        <v>77.41911960383602</v>
      </c>
      <c r="F43" s="42">
        <v>1847832.58</v>
      </c>
      <c r="G43" s="42">
        <v>154000</v>
      </c>
      <c r="H43" s="42">
        <v>669533.58</v>
      </c>
      <c r="I43" s="42"/>
    </row>
    <row r="44" spans="1:9" ht="15">
      <c r="A44" s="40">
        <v>40</v>
      </c>
      <c r="B44" s="39" t="s">
        <v>26</v>
      </c>
      <c r="C44" s="42">
        <v>10810702.58</v>
      </c>
      <c r="D44" s="42">
        <v>7264540.22</v>
      </c>
      <c r="E44" s="42">
        <f t="shared" si="0"/>
        <v>67.19766977439129</v>
      </c>
      <c r="F44" s="42">
        <v>2911259.7800000003</v>
      </c>
      <c r="G44" s="42">
        <v>2133521.03</v>
      </c>
      <c r="H44" s="42"/>
      <c r="I44" s="42"/>
    </row>
    <row r="45" spans="1:9" ht="15">
      <c r="A45" s="40">
        <v>41</v>
      </c>
      <c r="B45" s="39" t="s">
        <v>48</v>
      </c>
      <c r="C45" s="42">
        <v>3929162.03</v>
      </c>
      <c r="D45" s="42">
        <v>3034067.91</v>
      </c>
      <c r="E45" s="42">
        <f t="shared" si="0"/>
        <v>77.21921078423941</v>
      </c>
      <c r="F45" s="42">
        <v>895094.1199999996</v>
      </c>
      <c r="G45" s="42">
        <v>0</v>
      </c>
      <c r="H45" s="42">
        <v>139314.87</v>
      </c>
      <c r="I45" s="42">
        <v>264532.44</v>
      </c>
    </row>
    <row r="46" spans="1:9" ht="15">
      <c r="A46" s="40">
        <v>42</v>
      </c>
      <c r="B46" s="39" t="s">
        <v>49</v>
      </c>
      <c r="C46" s="42">
        <v>28718919.58</v>
      </c>
      <c r="D46" s="42">
        <v>28640411.09</v>
      </c>
      <c r="E46" s="42">
        <f t="shared" si="0"/>
        <v>99.72663146403782</v>
      </c>
      <c r="F46" s="42">
        <v>78508.48999999836</v>
      </c>
      <c r="G46" s="42">
        <v>0</v>
      </c>
      <c r="H46" s="42">
        <v>78508.49</v>
      </c>
      <c r="I46" s="42"/>
    </row>
    <row r="47" spans="1:9" ht="15">
      <c r="A47" s="40">
        <v>43</v>
      </c>
      <c r="B47" s="39" t="s">
        <v>51</v>
      </c>
      <c r="C47" s="42">
        <v>5561569.33</v>
      </c>
      <c r="D47" s="42">
        <v>4055511.07</v>
      </c>
      <c r="E47" s="42">
        <f t="shared" si="0"/>
        <v>72.92026457575419</v>
      </c>
      <c r="F47" s="42">
        <v>1506058.2600000002</v>
      </c>
      <c r="G47" s="42">
        <v>773564.67</v>
      </c>
      <c r="H47" s="42"/>
      <c r="I47" s="42"/>
    </row>
    <row r="48" spans="1:9" ht="15">
      <c r="A48" s="40">
        <v>44</v>
      </c>
      <c r="B48" s="39" t="s">
        <v>52</v>
      </c>
      <c r="C48" s="42">
        <v>3518226.0700000003</v>
      </c>
      <c r="D48" s="42">
        <v>2569136.61</v>
      </c>
      <c r="E48" s="42">
        <f t="shared" si="0"/>
        <v>73.02363631226231</v>
      </c>
      <c r="F48" s="42">
        <v>949089.4600000004</v>
      </c>
      <c r="G48" s="42">
        <v>496127.39</v>
      </c>
      <c r="H48" s="42"/>
      <c r="I48" s="42"/>
    </row>
    <row r="49" spans="1:9" ht="15">
      <c r="A49" s="40">
        <v>45</v>
      </c>
      <c r="B49" s="39" t="s">
        <v>54</v>
      </c>
      <c r="C49" s="42">
        <v>28325766.080000002</v>
      </c>
      <c r="D49" s="42">
        <v>24524737.74</v>
      </c>
      <c r="E49" s="42">
        <f t="shared" si="0"/>
        <v>86.58102192447392</v>
      </c>
      <c r="F49" s="42">
        <v>3801028.3400000036</v>
      </c>
      <c r="G49" s="42">
        <v>0</v>
      </c>
      <c r="H49" s="42"/>
      <c r="I49" s="42">
        <v>1978619.13</v>
      </c>
    </row>
    <row r="50" spans="1:9" ht="15">
      <c r="A50" s="40">
        <v>46</v>
      </c>
      <c r="B50" s="39" t="s">
        <v>55</v>
      </c>
      <c r="C50" s="42">
        <v>6635000</v>
      </c>
      <c r="D50" s="42">
        <v>4622966.22</v>
      </c>
      <c r="E50" s="42">
        <f t="shared" si="0"/>
        <v>69.67545169555387</v>
      </c>
      <c r="F50" s="42">
        <v>1961033.7800000003</v>
      </c>
      <c r="G50" s="42">
        <v>1643960.6</v>
      </c>
      <c r="H50" s="42"/>
      <c r="I50" s="42"/>
    </row>
    <row r="51" spans="1:9" ht="15">
      <c r="A51" s="40">
        <v>47</v>
      </c>
      <c r="B51" s="39" t="s">
        <v>56</v>
      </c>
      <c r="C51" s="42">
        <v>4507920.609999999</v>
      </c>
      <c r="D51" s="42">
        <v>2897458.83</v>
      </c>
      <c r="E51" s="42">
        <f t="shared" si="0"/>
        <v>64.27484156603194</v>
      </c>
      <c r="F51" s="42">
        <v>1610461.7799999993</v>
      </c>
      <c r="G51" s="42">
        <v>785304.21</v>
      </c>
      <c r="H51" s="42"/>
      <c r="I51" s="42"/>
    </row>
    <row r="52" spans="1:9" ht="15">
      <c r="A52" s="40">
        <v>48</v>
      </c>
      <c r="B52" s="39" t="s">
        <v>59</v>
      </c>
      <c r="C52" s="42">
        <v>9089601.100000001</v>
      </c>
      <c r="D52" s="42">
        <v>7389049.66</v>
      </c>
      <c r="E52" s="42">
        <f t="shared" si="0"/>
        <v>81.29124236265989</v>
      </c>
      <c r="F52" s="42">
        <v>1700551.4400000013</v>
      </c>
      <c r="G52" s="42">
        <v>0</v>
      </c>
      <c r="H52" s="42"/>
      <c r="I52" s="42"/>
    </row>
    <row r="53" spans="1:9" ht="15">
      <c r="A53" s="40">
        <v>49</v>
      </c>
      <c r="B53" s="39" t="s">
        <v>28</v>
      </c>
      <c r="C53" s="42">
        <v>9854556.33</v>
      </c>
      <c r="D53" s="42">
        <v>7269623.89</v>
      </c>
      <c r="E53" s="42">
        <f t="shared" si="0"/>
        <v>73.76916470474931</v>
      </c>
      <c r="F53" s="42">
        <v>2584932.4400000004</v>
      </c>
      <c r="G53" s="42">
        <v>891993.53</v>
      </c>
      <c r="H53" s="42"/>
      <c r="I53" s="42"/>
    </row>
    <row r="54" spans="1:9" ht="15">
      <c r="A54" s="40">
        <v>50</v>
      </c>
      <c r="B54" s="39" t="s">
        <v>60</v>
      </c>
      <c r="C54" s="42">
        <v>5715225.51</v>
      </c>
      <c r="D54" s="42">
        <v>3601854.66</v>
      </c>
      <c r="E54" s="42">
        <f t="shared" si="0"/>
        <v>63.022091668960236</v>
      </c>
      <c r="F54" s="42">
        <v>1472445.3399999999</v>
      </c>
      <c r="G54" s="42">
        <v>417977.98</v>
      </c>
      <c r="H54" s="42">
        <v>417977.98</v>
      </c>
      <c r="I54" s="42">
        <v>417977.98</v>
      </c>
    </row>
    <row r="55" spans="1:9" ht="15">
      <c r="A55" s="40">
        <v>51</v>
      </c>
      <c r="B55" s="39" t="s">
        <v>61</v>
      </c>
      <c r="C55" s="42">
        <v>9058656.84</v>
      </c>
      <c r="D55" s="42">
        <v>5526731.28</v>
      </c>
      <c r="E55" s="42">
        <f t="shared" si="0"/>
        <v>61.01049391335592</v>
      </c>
      <c r="F55" s="42">
        <v>3299468.7199999997</v>
      </c>
      <c r="G55" s="42">
        <v>1819868.7</v>
      </c>
      <c r="H55" s="42"/>
      <c r="I55" s="42"/>
    </row>
    <row r="56" spans="1:9" ht="15">
      <c r="A56" s="40">
        <v>52</v>
      </c>
      <c r="B56" s="39" t="s">
        <v>13</v>
      </c>
      <c r="C56" s="42">
        <v>1558677.38</v>
      </c>
      <c r="D56" s="42">
        <v>1479602.19</v>
      </c>
      <c r="E56" s="42">
        <f t="shared" si="0"/>
        <v>94.92677631595578</v>
      </c>
      <c r="F56" s="42">
        <v>79075.18999999994</v>
      </c>
      <c r="G56" s="42">
        <v>0</v>
      </c>
      <c r="H56" s="42"/>
      <c r="I56" s="42"/>
    </row>
    <row r="57" spans="1:9" ht="15">
      <c r="A57" s="40">
        <v>53</v>
      </c>
      <c r="B57" s="39" t="s">
        <v>14</v>
      </c>
      <c r="C57" s="42">
        <v>17090221.3</v>
      </c>
      <c r="D57" s="42">
        <v>16207476.46</v>
      </c>
      <c r="E57" s="42">
        <f t="shared" si="0"/>
        <v>94.83479573198973</v>
      </c>
      <c r="F57" s="42">
        <v>882744.8399999999</v>
      </c>
      <c r="G57" s="42">
        <v>0</v>
      </c>
      <c r="H57" s="42"/>
      <c r="I57" s="42"/>
    </row>
    <row r="58" spans="1:9" ht="15">
      <c r="A58" s="40">
        <v>54</v>
      </c>
      <c r="B58" s="39" t="s">
        <v>15</v>
      </c>
      <c r="C58" s="42">
        <v>4291856.79</v>
      </c>
      <c r="D58" s="42">
        <v>2682558.48</v>
      </c>
      <c r="E58" s="42">
        <f t="shared" si="0"/>
        <v>62.50344807054944</v>
      </c>
      <c r="F58" s="42">
        <v>1384741.52</v>
      </c>
      <c r="G58" s="42">
        <v>1032381.45</v>
      </c>
      <c r="H58" s="42"/>
      <c r="I58" s="42"/>
    </row>
    <row r="59" spans="1:9" ht="15">
      <c r="A59" s="40">
        <v>55</v>
      </c>
      <c r="B59" s="39" t="s">
        <v>62</v>
      </c>
      <c r="C59" s="42">
        <v>9775755.97</v>
      </c>
      <c r="D59" s="42">
        <v>8572358.37</v>
      </c>
      <c r="E59" s="42">
        <f t="shared" si="0"/>
        <v>87.6899791310973</v>
      </c>
      <c r="F59" s="42">
        <v>1203397.6000000015</v>
      </c>
      <c r="G59" s="42">
        <v>0</v>
      </c>
      <c r="H59" s="42"/>
      <c r="I59" s="42"/>
    </row>
    <row r="60" spans="1:9" ht="15">
      <c r="A60" s="40">
        <v>56</v>
      </c>
      <c r="B60" s="39" t="s">
        <v>63</v>
      </c>
      <c r="C60" s="42">
        <v>3518010.45</v>
      </c>
      <c r="D60" s="42">
        <v>3083248.69</v>
      </c>
      <c r="E60" s="42">
        <f t="shared" si="0"/>
        <v>87.6418286364101</v>
      </c>
      <c r="F60" s="42">
        <v>434761.76000000024</v>
      </c>
      <c r="G60" s="42">
        <v>434761.76</v>
      </c>
      <c r="H60" s="42"/>
      <c r="I60" s="42"/>
    </row>
    <row r="61" spans="1:9" ht="15">
      <c r="A61" s="40">
        <v>57</v>
      </c>
      <c r="B61" s="39" t="s">
        <v>64</v>
      </c>
      <c r="C61" s="42">
        <v>14036993.309999999</v>
      </c>
      <c r="D61" s="42">
        <v>13430879.21</v>
      </c>
      <c r="E61" s="42">
        <f t="shared" si="0"/>
        <v>95.68202330360734</v>
      </c>
      <c r="F61" s="42">
        <v>606114.0999999978</v>
      </c>
      <c r="G61" s="42">
        <v>0</v>
      </c>
      <c r="H61" s="42"/>
      <c r="I61" s="42"/>
    </row>
    <row r="62" spans="1:9" ht="15">
      <c r="A62" s="40">
        <v>58</v>
      </c>
      <c r="B62" s="39" t="s">
        <v>65</v>
      </c>
      <c r="C62" s="42">
        <v>14473189.77</v>
      </c>
      <c r="D62" s="42">
        <v>11998520.26</v>
      </c>
      <c r="E62" s="42">
        <f t="shared" si="0"/>
        <v>82.90169928449713</v>
      </c>
      <c r="F62" s="42">
        <v>2474669.51</v>
      </c>
      <c r="G62" s="42">
        <v>1583026.49</v>
      </c>
      <c r="H62" s="42"/>
      <c r="I62" s="42"/>
    </row>
    <row r="63" spans="1:9" ht="15">
      <c r="A63" s="40">
        <v>59</v>
      </c>
      <c r="B63" s="39" t="s">
        <v>66</v>
      </c>
      <c r="C63" s="42">
        <v>12778176.780000001</v>
      </c>
      <c r="D63" s="42">
        <v>9965353.93</v>
      </c>
      <c r="E63" s="42">
        <f t="shared" si="0"/>
        <v>77.98729115719746</v>
      </c>
      <c r="F63" s="42">
        <v>2812822.8500000015</v>
      </c>
      <c r="G63" s="42">
        <v>0</v>
      </c>
      <c r="H63" s="42">
        <v>678800</v>
      </c>
      <c r="I63" s="42">
        <v>1080500</v>
      </c>
    </row>
    <row r="64" spans="1:9" ht="15">
      <c r="A64" s="40">
        <v>60</v>
      </c>
      <c r="B64" s="39" t="s">
        <v>29</v>
      </c>
      <c r="C64" s="42">
        <v>4939100</v>
      </c>
      <c r="D64" s="42">
        <v>3727767.55</v>
      </c>
      <c r="E64" s="42">
        <f t="shared" si="0"/>
        <v>75.47463201797898</v>
      </c>
      <c r="F64" s="42">
        <v>1211332.4500000002</v>
      </c>
      <c r="G64" s="42">
        <v>1211332.45</v>
      </c>
      <c r="H64" s="42"/>
      <c r="I64" s="42"/>
    </row>
    <row r="65" spans="1:9" ht="15">
      <c r="A65" s="40">
        <v>61</v>
      </c>
      <c r="B65" s="39" t="s">
        <v>67</v>
      </c>
      <c r="C65" s="42">
        <v>7751919.899999999</v>
      </c>
      <c r="D65" s="42">
        <v>6698950.35</v>
      </c>
      <c r="E65" s="42">
        <f t="shared" si="0"/>
        <v>86.41666111642871</v>
      </c>
      <c r="F65" s="42">
        <v>1052969.5499999998</v>
      </c>
      <c r="G65" s="42">
        <v>491544.99</v>
      </c>
      <c r="H65" s="42">
        <v>561424.56</v>
      </c>
      <c r="I65" s="42"/>
    </row>
    <row r="66" spans="1:9" ht="15">
      <c r="A66" s="40">
        <v>62</v>
      </c>
      <c r="B66" s="39" t="s">
        <v>69</v>
      </c>
      <c r="C66" s="42">
        <v>2920451.64</v>
      </c>
      <c r="D66" s="42">
        <v>2460837.59</v>
      </c>
      <c r="E66" s="42">
        <f t="shared" si="0"/>
        <v>84.26222698897352</v>
      </c>
      <c r="F66" s="42">
        <v>459614.0500000003</v>
      </c>
      <c r="G66" s="42">
        <v>274074.08</v>
      </c>
      <c r="H66" s="42">
        <v>185539.97</v>
      </c>
      <c r="I66" s="42"/>
    </row>
    <row r="67" spans="1:9" ht="15">
      <c r="A67" s="40">
        <v>63</v>
      </c>
      <c r="B67" s="39" t="s">
        <v>84</v>
      </c>
      <c r="C67" s="42">
        <v>20960050.900000002</v>
      </c>
      <c r="D67" s="42">
        <v>17509771.88</v>
      </c>
      <c r="E67" s="42">
        <f t="shared" si="0"/>
        <v>83.53878510858004</v>
      </c>
      <c r="F67" s="42">
        <v>3450279.0200000033</v>
      </c>
      <c r="G67" s="42">
        <v>0</v>
      </c>
      <c r="H67" s="42">
        <v>1185231.96</v>
      </c>
      <c r="I67" s="42"/>
    </row>
    <row r="68" spans="1:9" ht="15">
      <c r="A68" s="40">
        <v>64</v>
      </c>
      <c r="B68" s="39" t="s">
        <v>85</v>
      </c>
      <c r="C68" s="42">
        <v>6793411.01</v>
      </c>
      <c r="D68" s="42">
        <v>4672248.62</v>
      </c>
      <c r="E68" s="42">
        <f t="shared" si="0"/>
        <v>68.77618052436961</v>
      </c>
      <c r="F68" s="42">
        <v>1578251.38</v>
      </c>
      <c r="G68" s="42">
        <v>0</v>
      </c>
      <c r="H68" s="42">
        <v>500000</v>
      </c>
      <c r="I68" s="42">
        <v>468689.79</v>
      </c>
    </row>
    <row r="69" spans="1:9" ht="15">
      <c r="A69" s="40">
        <v>65</v>
      </c>
      <c r="B69" s="39" t="s">
        <v>31</v>
      </c>
      <c r="C69" s="42">
        <v>12541118.79</v>
      </c>
      <c r="D69" s="42">
        <v>9095589.59</v>
      </c>
      <c r="E69" s="42">
        <f t="shared" si="0"/>
        <v>72.52614174464733</v>
      </c>
      <c r="F69" s="42">
        <v>3445529.1999999993</v>
      </c>
      <c r="G69" s="42">
        <v>2039710</v>
      </c>
      <c r="H69" s="42"/>
      <c r="I69" s="42"/>
    </row>
    <row r="70" spans="1:9" ht="15">
      <c r="A70" s="40">
        <v>66</v>
      </c>
      <c r="B70" s="39" t="s">
        <v>32</v>
      </c>
      <c r="C70" s="42">
        <v>14354908.23</v>
      </c>
      <c r="D70" s="42">
        <v>11795342.94</v>
      </c>
      <c r="E70" s="42">
        <f aca="true" t="shared" si="1" ref="E70:E90">D70/C70*100</f>
        <v>82.16940680504788</v>
      </c>
      <c r="F70" s="42">
        <v>2559565.290000001</v>
      </c>
      <c r="G70" s="42">
        <v>0</v>
      </c>
      <c r="H70" s="42"/>
      <c r="I70" s="42"/>
    </row>
    <row r="71" spans="1:9" ht="15">
      <c r="A71" s="40">
        <v>67</v>
      </c>
      <c r="B71" s="39" t="s">
        <v>20</v>
      </c>
      <c r="C71" s="42">
        <v>4692476.48</v>
      </c>
      <c r="D71" s="42">
        <v>4018333.82</v>
      </c>
      <c r="E71" s="42">
        <f t="shared" si="1"/>
        <v>85.63354205666684</v>
      </c>
      <c r="F71" s="42">
        <v>674142.6600000006</v>
      </c>
      <c r="G71" s="42">
        <v>550000</v>
      </c>
      <c r="H71" s="42"/>
      <c r="I71" s="42"/>
    </row>
    <row r="72" spans="1:9" ht="15">
      <c r="A72" s="40">
        <v>68</v>
      </c>
      <c r="B72" s="39" t="s">
        <v>86</v>
      </c>
      <c r="C72" s="42">
        <v>20575555.51</v>
      </c>
      <c r="D72" s="42">
        <v>19391479.72</v>
      </c>
      <c r="E72" s="42">
        <f t="shared" si="1"/>
        <v>94.24523051431333</v>
      </c>
      <c r="F72" s="42">
        <v>1184075.7900000028</v>
      </c>
      <c r="G72" s="42">
        <v>0</v>
      </c>
      <c r="H72" s="42"/>
      <c r="I72" s="42"/>
    </row>
    <row r="73" spans="1:9" ht="15">
      <c r="A73" s="40">
        <v>69</v>
      </c>
      <c r="B73" s="39" t="s">
        <v>87</v>
      </c>
      <c r="C73" s="42">
        <v>3875654.4000000004</v>
      </c>
      <c r="D73" s="42">
        <v>3094705.81</v>
      </c>
      <c r="E73" s="42">
        <f t="shared" si="1"/>
        <v>79.84989089842479</v>
      </c>
      <c r="F73" s="42">
        <v>780948.5900000003</v>
      </c>
      <c r="G73" s="42">
        <v>290397.76</v>
      </c>
      <c r="H73" s="42"/>
      <c r="I73" s="42"/>
    </row>
    <row r="74" spans="1:9" ht="15">
      <c r="A74" s="40">
        <v>70</v>
      </c>
      <c r="B74" s="39" t="s">
        <v>89</v>
      </c>
      <c r="C74" s="42">
        <v>6817194.620000001</v>
      </c>
      <c r="D74" s="42">
        <v>6283499.13</v>
      </c>
      <c r="E74" s="42">
        <f t="shared" si="1"/>
        <v>92.17133264122653</v>
      </c>
      <c r="F74" s="42">
        <v>533695.4900000012</v>
      </c>
      <c r="G74" s="42">
        <v>0</v>
      </c>
      <c r="H74" s="42"/>
      <c r="I74" s="42"/>
    </row>
    <row r="75" spans="1:9" ht="15">
      <c r="A75" s="40">
        <v>71</v>
      </c>
      <c r="B75" s="39" t="s">
        <v>90</v>
      </c>
      <c r="C75" s="42">
        <v>4109564.17</v>
      </c>
      <c r="D75" s="42">
        <v>3602503.83</v>
      </c>
      <c r="E75" s="42">
        <f t="shared" si="1"/>
        <v>87.66145705421606</v>
      </c>
      <c r="F75" s="42">
        <v>507060.33999999985</v>
      </c>
      <c r="G75" s="42">
        <v>0</v>
      </c>
      <c r="H75" s="42">
        <v>88558</v>
      </c>
      <c r="I75" s="42"/>
    </row>
    <row r="76" spans="1:9" ht="15">
      <c r="A76" s="40">
        <v>72</v>
      </c>
      <c r="B76" s="39" t="s">
        <v>91</v>
      </c>
      <c r="C76" s="42">
        <v>6834471.52</v>
      </c>
      <c r="D76" s="42">
        <v>6592137.69</v>
      </c>
      <c r="E76" s="42">
        <f t="shared" si="1"/>
        <v>96.45424186360499</v>
      </c>
      <c r="F76" s="42">
        <v>242333.82999999914</v>
      </c>
      <c r="G76" s="42">
        <v>242333.83</v>
      </c>
      <c r="H76" s="42"/>
      <c r="I76" s="42"/>
    </row>
    <row r="77" spans="1:9" ht="15">
      <c r="A77" s="40">
        <v>73</v>
      </c>
      <c r="B77" s="39" t="s">
        <v>92</v>
      </c>
      <c r="C77" s="42">
        <v>5454939.17</v>
      </c>
      <c r="D77" s="42">
        <v>4947635.36</v>
      </c>
      <c r="E77" s="42">
        <f t="shared" si="1"/>
        <v>90.70010142752885</v>
      </c>
      <c r="F77" s="42">
        <v>507303.8099999996</v>
      </c>
      <c r="G77" s="42">
        <v>0</v>
      </c>
      <c r="H77" s="42"/>
      <c r="I77" s="42"/>
    </row>
    <row r="78" spans="1:9" ht="15">
      <c r="A78" s="40">
        <v>74</v>
      </c>
      <c r="B78" s="41" t="s">
        <v>33</v>
      </c>
      <c r="C78" s="42">
        <v>12239632.85</v>
      </c>
      <c r="D78" s="42">
        <v>10847349.18</v>
      </c>
      <c r="E78" s="42">
        <f t="shared" si="1"/>
        <v>88.62479220526619</v>
      </c>
      <c r="F78" s="42">
        <v>1392283.67</v>
      </c>
      <c r="G78" s="42">
        <v>0</v>
      </c>
      <c r="H78" s="42"/>
      <c r="I78" s="42"/>
    </row>
    <row r="79" spans="1:9" ht="15">
      <c r="A79" s="40">
        <v>75</v>
      </c>
      <c r="B79" s="39" t="s">
        <v>34</v>
      </c>
      <c r="C79" s="42">
        <v>6082907.68</v>
      </c>
      <c r="D79" s="42">
        <v>4960326.38</v>
      </c>
      <c r="E79" s="42">
        <f t="shared" si="1"/>
        <v>81.54531748540363</v>
      </c>
      <c r="F79" s="42">
        <v>1122581.2999999998</v>
      </c>
      <c r="G79" s="42">
        <v>0</v>
      </c>
      <c r="H79" s="42"/>
      <c r="I79" s="42"/>
    </row>
    <row r="80" spans="1:9" ht="15">
      <c r="A80" s="40">
        <v>76</v>
      </c>
      <c r="B80" s="41" t="s">
        <v>95</v>
      </c>
      <c r="C80" s="42">
        <v>28352387.880000003</v>
      </c>
      <c r="D80" s="42">
        <v>23749933.79</v>
      </c>
      <c r="E80" s="42">
        <f t="shared" si="1"/>
        <v>83.76696132445828</v>
      </c>
      <c r="F80" s="42">
        <v>4602454.090000004</v>
      </c>
      <c r="G80" s="42">
        <v>1386650.83</v>
      </c>
      <c r="H80" s="42">
        <v>1003812.73</v>
      </c>
      <c r="I80" s="42">
        <v>1003812.71</v>
      </c>
    </row>
    <row r="81" spans="1:9" ht="15">
      <c r="A81" s="40">
        <v>77</v>
      </c>
      <c r="B81" s="41" t="s">
        <v>99</v>
      </c>
      <c r="C81" s="42">
        <v>3490040.44</v>
      </c>
      <c r="D81" s="42">
        <v>3288458.3</v>
      </c>
      <c r="E81" s="42">
        <f t="shared" si="1"/>
        <v>94.22407437777426</v>
      </c>
      <c r="F81" s="42">
        <v>201582.14000000013</v>
      </c>
      <c r="G81" s="42">
        <v>201582.14</v>
      </c>
      <c r="H81" s="42"/>
      <c r="I81" s="42"/>
    </row>
    <row r="82" spans="1:9" ht="15">
      <c r="A82" s="40">
        <v>78</v>
      </c>
      <c r="B82" s="41" t="s">
        <v>141</v>
      </c>
      <c r="C82" s="42">
        <v>15816535.420000002</v>
      </c>
      <c r="D82" s="42">
        <v>14890905.24</v>
      </c>
      <c r="E82" s="42">
        <f t="shared" si="1"/>
        <v>94.14770583177436</v>
      </c>
      <c r="F82" s="42">
        <v>925630.1800000016</v>
      </c>
      <c r="G82" s="42">
        <v>0</v>
      </c>
      <c r="H82" s="42"/>
      <c r="I82" s="42"/>
    </row>
    <row r="83" spans="1:9" ht="15">
      <c r="A83" s="40">
        <v>79</v>
      </c>
      <c r="B83" s="41" t="s">
        <v>142</v>
      </c>
      <c r="C83" s="42">
        <v>5924400</v>
      </c>
      <c r="D83" s="42">
        <v>5612187.94</v>
      </c>
      <c r="E83" s="42">
        <f t="shared" si="1"/>
        <v>94.73006447910338</v>
      </c>
      <c r="F83" s="42">
        <v>312212.0599999996</v>
      </c>
      <c r="G83" s="42">
        <v>0</v>
      </c>
      <c r="H83" s="42"/>
      <c r="I83" s="42"/>
    </row>
    <row r="84" spans="1:9" ht="15">
      <c r="A84" s="40">
        <v>80</v>
      </c>
      <c r="B84" s="39" t="s">
        <v>46</v>
      </c>
      <c r="C84" s="42">
        <v>1708584.24</v>
      </c>
      <c r="D84" s="42">
        <v>1447744.67</v>
      </c>
      <c r="E84" s="42">
        <f t="shared" si="1"/>
        <v>84.73358445586504</v>
      </c>
      <c r="F84" s="42">
        <v>260839.57000000007</v>
      </c>
      <c r="G84" s="42">
        <v>0</v>
      </c>
      <c r="H84" s="42"/>
      <c r="I84" s="42"/>
    </row>
    <row r="85" spans="1:9" ht="15">
      <c r="A85" s="40">
        <v>81</v>
      </c>
      <c r="B85" s="41" t="s">
        <v>11</v>
      </c>
      <c r="C85" s="42">
        <v>2784294.9000000004</v>
      </c>
      <c r="D85" s="42">
        <v>1969140.54</v>
      </c>
      <c r="E85" s="42">
        <f t="shared" si="1"/>
        <v>70.72313137520023</v>
      </c>
      <c r="F85" s="42">
        <v>815154.3600000003</v>
      </c>
      <c r="G85" s="42">
        <v>0</v>
      </c>
      <c r="H85" s="42">
        <v>815154.36</v>
      </c>
      <c r="I85" s="42"/>
    </row>
    <row r="86" spans="1:9" ht="15">
      <c r="A86" s="40">
        <v>82</v>
      </c>
      <c r="B86" s="41" t="s">
        <v>16</v>
      </c>
      <c r="C86" s="42">
        <v>1012350</v>
      </c>
      <c r="D86" s="42">
        <v>727802.89</v>
      </c>
      <c r="E86" s="42">
        <f t="shared" si="1"/>
        <v>71.89241764211982</v>
      </c>
      <c r="F86" s="42">
        <v>225497.11</v>
      </c>
      <c r="G86" s="42">
        <v>111924.21</v>
      </c>
      <c r="H86" s="42"/>
      <c r="I86" s="42"/>
    </row>
    <row r="87" spans="1:9" ht="30">
      <c r="A87" s="40">
        <v>83</v>
      </c>
      <c r="B87" s="41" t="s">
        <v>143</v>
      </c>
      <c r="C87" s="42">
        <v>9414968.66</v>
      </c>
      <c r="D87" s="42">
        <v>8722182.12</v>
      </c>
      <c r="E87" s="42">
        <f t="shared" si="1"/>
        <v>92.64164794362682</v>
      </c>
      <c r="F87" s="42">
        <v>692786.540000001</v>
      </c>
      <c r="G87" s="42">
        <v>0</v>
      </c>
      <c r="H87" s="42"/>
      <c r="I87" s="42"/>
    </row>
    <row r="88" spans="1:9" ht="15">
      <c r="A88" s="40">
        <v>84</v>
      </c>
      <c r="B88" s="41" t="s">
        <v>22</v>
      </c>
      <c r="C88" s="42">
        <v>638121.71</v>
      </c>
      <c r="D88" s="42">
        <v>597799.13</v>
      </c>
      <c r="E88" s="42">
        <f t="shared" si="1"/>
        <v>93.68105184824381</v>
      </c>
      <c r="F88" s="42">
        <v>40322.57999999996</v>
      </c>
      <c r="G88" s="42">
        <v>0</v>
      </c>
      <c r="H88" s="42"/>
      <c r="I88" s="42"/>
    </row>
    <row r="89" spans="1:9" ht="15">
      <c r="A89" s="40">
        <v>85</v>
      </c>
      <c r="B89" s="39" t="s">
        <v>98</v>
      </c>
      <c r="C89" s="42">
        <v>5698692.47</v>
      </c>
      <c r="D89" s="42">
        <v>5145542.11</v>
      </c>
      <c r="E89" s="42">
        <f t="shared" si="1"/>
        <v>90.29338110606977</v>
      </c>
      <c r="F89" s="42">
        <v>553150.3599999994</v>
      </c>
      <c r="G89" s="42">
        <v>281263.75</v>
      </c>
      <c r="H89" s="42"/>
      <c r="I89" s="42"/>
    </row>
    <row r="90" spans="1:9" ht="15">
      <c r="A90" s="40">
        <v>86</v>
      </c>
      <c r="B90" s="41" t="s">
        <v>44</v>
      </c>
      <c r="C90" s="42">
        <v>49927.71</v>
      </c>
      <c r="D90" s="42">
        <v>77600</v>
      </c>
      <c r="E90" s="42">
        <f t="shared" si="1"/>
        <v>155.42471305012788</v>
      </c>
      <c r="F90" s="42">
        <v>0</v>
      </c>
      <c r="G90" s="42">
        <v>0</v>
      </c>
      <c r="H90" s="42"/>
      <c r="I90" s="42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P76" sqref="P76"/>
    </sheetView>
  </sheetViews>
  <sheetFormatPr defaultColWidth="9.33203125" defaultRowHeight="11.25"/>
  <cols>
    <col min="1" max="1" width="5.5" style="0" customWidth="1"/>
    <col min="6" max="6" width="3" style="0" customWidth="1"/>
    <col min="7" max="7" width="9.33203125" style="0" hidden="1" customWidth="1"/>
    <col min="8" max="8" width="18.5" style="0" customWidth="1"/>
    <col min="9" max="9" width="18.83203125" style="0" customWidth="1"/>
    <col min="10" max="10" width="9" style="0" customWidth="1"/>
    <col min="11" max="11" width="18" style="0" customWidth="1"/>
    <col min="12" max="12" width="17.33203125" style="0" customWidth="1"/>
    <col min="13" max="13" width="17.16015625" style="0" customWidth="1"/>
    <col min="14" max="14" width="17.5" style="0" customWidth="1"/>
    <col min="15" max="15" width="11.66015625" style="0" bestFit="1" customWidth="1"/>
  </cols>
  <sheetData>
    <row r="1" spans="1:14" ht="57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72" customHeight="1">
      <c r="A2" s="20" t="s">
        <v>2</v>
      </c>
      <c r="B2" s="55" t="s">
        <v>3</v>
      </c>
      <c r="C2" s="55"/>
      <c r="D2" s="55"/>
      <c r="E2" s="55"/>
      <c r="F2" s="55"/>
      <c r="G2" s="55"/>
      <c r="H2" s="21" t="s">
        <v>125</v>
      </c>
      <c r="I2" s="21" t="s">
        <v>126</v>
      </c>
      <c r="J2" s="21" t="s">
        <v>127</v>
      </c>
      <c r="K2" s="21" t="s">
        <v>128</v>
      </c>
      <c r="L2" s="27" t="s">
        <v>129</v>
      </c>
      <c r="M2" s="27" t="s">
        <v>130</v>
      </c>
      <c r="N2" s="27" t="s">
        <v>131</v>
      </c>
    </row>
    <row r="3" spans="1:14" ht="12.75">
      <c r="A3" s="26">
        <v>1</v>
      </c>
      <c r="B3" s="56">
        <v>2</v>
      </c>
      <c r="C3" s="56"/>
      <c r="D3" s="56"/>
      <c r="E3" s="56"/>
      <c r="F3" s="56"/>
      <c r="G3" s="56"/>
      <c r="H3" s="26">
        <v>3</v>
      </c>
      <c r="I3" s="26">
        <v>4</v>
      </c>
      <c r="J3" s="26">
        <v>5</v>
      </c>
      <c r="K3" s="26">
        <v>6</v>
      </c>
      <c r="L3" s="28">
        <v>7</v>
      </c>
      <c r="M3" s="28">
        <v>8</v>
      </c>
      <c r="N3" s="28">
        <v>9</v>
      </c>
    </row>
    <row r="4" spans="1:14" ht="108" customHeight="1">
      <c r="A4" s="24" t="s">
        <v>106</v>
      </c>
      <c r="B4" s="52" t="s">
        <v>109</v>
      </c>
      <c r="C4" s="53"/>
      <c r="D4" s="53"/>
      <c r="E4" s="53"/>
      <c r="F4" s="53"/>
      <c r="G4" s="54"/>
      <c r="H4" s="22">
        <f>SUM(H5:H90)</f>
        <v>59198125681.530014</v>
      </c>
      <c r="I4" s="22">
        <f>SUM(I5:I90)</f>
        <v>56191256063.349976</v>
      </c>
      <c r="J4" s="23">
        <f aca="true" t="shared" si="0" ref="J4:J48">I4/H4*100</f>
        <v>94.92066753201581</v>
      </c>
      <c r="K4" s="22">
        <f>SUM(K5:K90)</f>
        <v>3006869618.1799984</v>
      </c>
      <c r="L4" s="22">
        <f>SUM(L5:L90)</f>
        <v>653996563.3700007</v>
      </c>
      <c r="M4" s="22">
        <f>SUM(M5:M90)</f>
        <v>46211495.36000002</v>
      </c>
      <c r="N4" s="22">
        <f>SUM(N5:N90)</f>
        <v>218605365.02999997</v>
      </c>
    </row>
    <row r="5" spans="1:14" ht="12.75">
      <c r="A5" s="25">
        <v>1</v>
      </c>
      <c r="B5" s="52" t="s">
        <v>37</v>
      </c>
      <c r="C5" s="53"/>
      <c r="D5" s="53"/>
      <c r="E5" s="53"/>
      <c r="F5" s="53"/>
      <c r="G5" s="54"/>
      <c r="H5" s="22">
        <v>1122893535.8400002</v>
      </c>
      <c r="I5" s="22">
        <v>1075824254.16</v>
      </c>
      <c r="J5" s="23">
        <f t="shared" si="0"/>
        <v>95.80821509985904</v>
      </c>
      <c r="K5" s="22">
        <f>H5-I5</f>
        <v>47069281.68000007</v>
      </c>
      <c r="L5" s="22"/>
      <c r="M5" s="22"/>
      <c r="N5" s="22"/>
    </row>
    <row r="6" spans="1:14" ht="12.75">
      <c r="A6" s="25">
        <v>2</v>
      </c>
      <c r="B6" s="52" t="s">
        <v>38</v>
      </c>
      <c r="C6" s="53"/>
      <c r="D6" s="53"/>
      <c r="E6" s="53"/>
      <c r="F6" s="53"/>
      <c r="G6" s="54"/>
      <c r="H6" s="22">
        <v>418391399.1</v>
      </c>
      <c r="I6" s="22">
        <v>407269927.98</v>
      </c>
      <c r="J6" s="23">
        <f t="shared" si="0"/>
        <v>97.34184996538568</v>
      </c>
      <c r="K6" s="22">
        <f aca="true" t="shared" si="1" ref="K6:K69">H6-I6</f>
        <v>11121471.120000005</v>
      </c>
      <c r="L6" s="22"/>
      <c r="M6" s="22"/>
      <c r="N6" s="22"/>
    </row>
    <row r="7" spans="1:15" ht="12.75">
      <c r="A7" s="25">
        <v>3</v>
      </c>
      <c r="B7" s="52" t="s">
        <v>10</v>
      </c>
      <c r="C7" s="53"/>
      <c r="D7" s="53"/>
      <c r="E7" s="53"/>
      <c r="F7" s="53"/>
      <c r="G7" s="54"/>
      <c r="H7" s="22">
        <v>296994657.01</v>
      </c>
      <c r="I7" s="22">
        <v>278478619.86</v>
      </c>
      <c r="J7" s="23">
        <f t="shared" si="0"/>
        <v>93.7655318999976</v>
      </c>
      <c r="K7" s="22">
        <f t="shared" si="1"/>
        <v>18516037.149999976</v>
      </c>
      <c r="L7" s="22">
        <v>15328546.350000024</v>
      </c>
      <c r="M7" s="22">
        <v>3180133.16</v>
      </c>
      <c r="N7" s="22"/>
      <c r="O7" s="29"/>
    </row>
    <row r="8" spans="1:14" ht="12.75">
      <c r="A8" s="25">
        <v>4</v>
      </c>
      <c r="B8" s="52" t="s">
        <v>39</v>
      </c>
      <c r="C8" s="53"/>
      <c r="D8" s="53"/>
      <c r="E8" s="53"/>
      <c r="F8" s="53"/>
      <c r="G8" s="54"/>
      <c r="H8" s="22">
        <v>473392719.56</v>
      </c>
      <c r="I8" s="22">
        <v>463041766.74</v>
      </c>
      <c r="J8" s="23">
        <f t="shared" si="0"/>
        <v>97.81345331427556</v>
      </c>
      <c r="K8" s="22">
        <f t="shared" si="1"/>
        <v>10350952.819999993</v>
      </c>
      <c r="L8" s="22"/>
      <c r="M8" s="22"/>
      <c r="N8" s="22"/>
    </row>
    <row r="9" spans="1:14" ht="12.75">
      <c r="A9" s="25">
        <v>5</v>
      </c>
      <c r="B9" s="52" t="s">
        <v>40</v>
      </c>
      <c r="C9" s="53"/>
      <c r="D9" s="53"/>
      <c r="E9" s="53"/>
      <c r="F9" s="53"/>
      <c r="G9" s="54"/>
      <c r="H9" s="22">
        <v>376384006.21999997</v>
      </c>
      <c r="I9" s="22">
        <v>373694071.32</v>
      </c>
      <c r="J9" s="23">
        <f t="shared" si="0"/>
        <v>99.28532167798126</v>
      </c>
      <c r="K9" s="22">
        <f t="shared" si="1"/>
        <v>2689934.899999976</v>
      </c>
      <c r="L9" s="22"/>
      <c r="M9" s="22"/>
      <c r="N9" s="22"/>
    </row>
    <row r="10" spans="1:14" ht="12.75">
      <c r="A10" s="25">
        <v>6</v>
      </c>
      <c r="B10" s="52" t="s">
        <v>25</v>
      </c>
      <c r="C10" s="53"/>
      <c r="D10" s="53"/>
      <c r="E10" s="53"/>
      <c r="F10" s="53"/>
      <c r="G10" s="54"/>
      <c r="H10" s="22">
        <v>390020807.6</v>
      </c>
      <c r="I10" s="22">
        <v>353034494.99</v>
      </c>
      <c r="J10" s="23">
        <f t="shared" si="0"/>
        <v>90.51683605354393</v>
      </c>
      <c r="K10" s="22">
        <f t="shared" si="1"/>
        <v>36986312.610000014</v>
      </c>
      <c r="L10" s="22">
        <v>29232569.52000001</v>
      </c>
      <c r="M10" s="22"/>
      <c r="N10" s="22"/>
    </row>
    <row r="11" spans="1:14" ht="12.75">
      <c r="A11" s="25">
        <v>7</v>
      </c>
      <c r="B11" s="52" t="s">
        <v>41</v>
      </c>
      <c r="C11" s="53"/>
      <c r="D11" s="53"/>
      <c r="E11" s="53"/>
      <c r="F11" s="53"/>
      <c r="G11" s="54"/>
      <c r="H11" s="22">
        <v>329992033.32</v>
      </c>
      <c r="I11" s="22">
        <v>320367289.77</v>
      </c>
      <c r="J11" s="23">
        <f t="shared" si="0"/>
        <v>97.08334063305502</v>
      </c>
      <c r="K11" s="22">
        <f t="shared" si="1"/>
        <v>9624743.550000012</v>
      </c>
      <c r="L11" s="22"/>
      <c r="M11" s="22"/>
      <c r="N11" s="22"/>
    </row>
    <row r="12" spans="1:14" ht="12.75">
      <c r="A12" s="25">
        <v>8</v>
      </c>
      <c r="B12" s="52" t="s">
        <v>42</v>
      </c>
      <c r="C12" s="53"/>
      <c r="D12" s="53"/>
      <c r="E12" s="53"/>
      <c r="F12" s="53"/>
      <c r="G12" s="54"/>
      <c r="H12" s="22">
        <v>974965752.1800001</v>
      </c>
      <c r="I12" s="22">
        <v>893114262.14</v>
      </c>
      <c r="J12" s="23">
        <f t="shared" si="0"/>
        <v>91.60468048677791</v>
      </c>
      <c r="K12" s="22">
        <f t="shared" si="1"/>
        <v>81851490.04000008</v>
      </c>
      <c r="L12" s="22"/>
      <c r="M12" s="22"/>
      <c r="N12" s="22"/>
    </row>
    <row r="13" spans="1:14" ht="12.75">
      <c r="A13" s="25">
        <v>9</v>
      </c>
      <c r="B13" s="52" t="s">
        <v>43</v>
      </c>
      <c r="C13" s="53"/>
      <c r="D13" s="53"/>
      <c r="E13" s="53"/>
      <c r="F13" s="53"/>
      <c r="G13" s="54"/>
      <c r="H13" s="22">
        <v>373577853.92</v>
      </c>
      <c r="I13" s="22">
        <v>354439007.72</v>
      </c>
      <c r="J13" s="23">
        <f t="shared" si="0"/>
        <v>94.87687880874799</v>
      </c>
      <c r="K13" s="22">
        <f t="shared" si="1"/>
        <v>19138846.199999988</v>
      </c>
      <c r="L13" s="22"/>
      <c r="M13" s="22"/>
      <c r="N13" s="22"/>
    </row>
    <row r="14" spans="1:14" ht="12.75">
      <c r="A14" s="25">
        <v>10</v>
      </c>
      <c r="B14" s="52" t="s">
        <v>26</v>
      </c>
      <c r="C14" s="53"/>
      <c r="D14" s="53"/>
      <c r="E14" s="53"/>
      <c r="F14" s="53"/>
      <c r="G14" s="54"/>
      <c r="H14" s="22">
        <v>681711830.8800001</v>
      </c>
      <c r="I14" s="22">
        <v>632720224</v>
      </c>
      <c r="J14" s="23">
        <f t="shared" si="0"/>
        <v>92.81344335527251</v>
      </c>
      <c r="K14" s="22">
        <f t="shared" si="1"/>
        <v>48991606.880000114</v>
      </c>
      <c r="L14" s="22">
        <v>32785733.570000052</v>
      </c>
      <c r="M14" s="22"/>
      <c r="N14" s="22"/>
    </row>
    <row r="15" spans="1:14" ht="12.75">
      <c r="A15" s="25">
        <v>11</v>
      </c>
      <c r="B15" s="52" t="s">
        <v>44</v>
      </c>
      <c r="C15" s="53"/>
      <c r="D15" s="53"/>
      <c r="E15" s="53"/>
      <c r="F15" s="53"/>
      <c r="G15" s="54"/>
      <c r="H15" s="22">
        <v>7493099.999999999</v>
      </c>
      <c r="I15" s="22">
        <v>8939400</v>
      </c>
      <c r="J15" s="23">
        <f t="shared" si="0"/>
        <v>119.30175761700765</v>
      </c>
      <c r="K15" s="22">
        <f t="shared" si="1"/>
        <v>-1446300.000000001</v>
      </c>
      <c r="L15" s="22"/>
      <c r="M15" s="22"/>
      <c r="N15" s="22"/>
    </row>
    <row r="16" spans="1:14" ht="12.75">
      <c r="A16" s="25">
        <v>12</v>
      </c>
      <c r="B16" s="52" t="s">
        <v>27</v>
      </c>
      <c r="C16" s="53"/>
      <c r="D16" s="53"/>
      <c r="E16" s="53"/>
      <c r="F16" s="53"/>
      <c r="G16" s="54"/>
      <c r="H16" s="22">
        <v>2253872811.28</v>
      </c>
      <c r="I16" s="22">
        <v>2101073563.82</v>
      </c>
      <c r="J16" s="23">
        <f t="shared" si="0"/>
        <v>93.22059138850769</v>
      </c>
      <c r="K16" s="22">
        <f t="shared" si="1"/>
        <v>152799247.46000028</v>
      </c>
      <c r="L16" s="22">
        <v>91739815.52000022</v>
      </c>
      <c r="M16" s="22"/>
      <c r="N16" s="22"/>
    </row>
    <row r="17" spans="1:14" ht="12.75">
      <c r="A17" s="25">
        <v>13</v>
      </c>
      <c r="B17" s="52" t="s">
        <v>45</v>
      </c>
      <c r="C17" s="53"/>
      <c r="D17" s="53"/>
      <c r="E17" s="53"/>
      <c r="F17" s="53"/>
      <c r="G17" s="54"/>
      <c r="H17" s="22">
        <v>1018057600</v>
      </c>
      <c r="I17" s="22">
        <v>991946250.02</v>
      </c>
      <c r="J17" s="23">
        <f t="shared" si="0"/>
        <v>97.43517950457813</v>
      </c>
      <c r="K17" s="22">
        <f t="shared" si="1"/>
        <v>26111349.98000002</v>
      </c>
      <c r="L17" s="22"/>
      <c r="M17" s="22"/>
      <c r="N17" s="22"/>
    </row>
    <row r="18" spans="1:14" ht="12.75">
      <c r="A18" s="25">
        <v>14</v>
      </c>
      <c r="B18" s="52" t="s">
        <v>46</v>
      </c>
      <c r="C18" s="53"/>
      <c r="D18" s="53"/>
      <c r="E18" s="53"/>
      <c r="F18" s="53"/>
      <c r="G18" s="54"/>
      <c r="H18" s="22">
        <v>170234763.81</v>
      </c>
      <c r="I18" s="22">
        <v>162384318.06</v>
      </c>
      <c r="J18" s="23">
        <f t="shared" si="0"/>
        <v>95.38845910535528</v>
      </c>
      <c r="K18" s="22">
        <f t="shared" si="1"/>
        <v>7850445.75</v>
      </c>
      <c r="L18" s="22">
        <v>6755132.66</v>
      </c>
      <c r="M18" s="22"/>
      <c r="N18" s="22"/>
    </row>
    <row r="19" spans="1:14" ht="12.75">
      <c r="A19" s="25">
        <v>15</v>
      </c>
      <c r="B19" s="52" t="s">
        <v>11</v>
      </c>
      <c r="C19" s="53"/>
      <c r="D19" s="53"/>
      <c r="E19" s="53"/>
      <c r="F19" s="53"/>
      <c r="G19" s="54"/>
      <c r="H19" s="22">
        <v>101458829.28</v>
      </c>
      <c r="I19" s="22">
        <v>90627035.06</v>
      </c>
      <c r="J19" s="23">
        <f t="shared" si="0"/>
        <v>89.32395110719536</v>
      </c>
      <c r="K19" s="22">
        <f t="shared" si="1"/>
        <v>10831794.219999999</v>
      </c>
      <c r="L19" s="22"/>
      <c r="M19" s="22">
        <v>10831794.219999999</v>
      </c>
      <c r="N19" s="22"/>
    </row>
    <row r="20" spans="1:14" ht="12.75">
      <c r="A20" s="25">
        <v>16</v>
      </c>
      <c r="B20" s="52" t="s">
        <v>47</v>
      </c>
      <c r="C20" s="53"/>
      <c r="D20" s="53"/>
      <c r="E20" s="53"/>
      <c r="F20" s="53"/>
      <c r="G20" s="54"/>
      <c r="H20" s="22">
        <v>663229460.81</v>
      </c>
      <c r="I20" s="22">
        <v>636452656.26</v>
      </c>
      <c r="J20" s="23">
        <f t="shared" si="0"/>
        <v>95.96266358293289</v>
      </c>
      <c r="K20" s="22">
        <f t="shared" si="1"/>
        <v>26776804.549999952</v>
      </c>
      <c r="L20" s="22"/>
      <c r="M20" s="22"/>
      <c r="N20" s="22"/>
    </row>
    <row r="21" spans="1:14" ht="12.75">
      <c r="A21" s="25">
        <v>17</v>
      </c>
      <c r="B21" s="52" t="s">
        <v>48</v>
      </c>
      <c r="C21" s="53"/>
      <c r="D21" s="53"/>
      <c r="E21" s="53"/>
      <c r="F21" s="53"/>
      <c r="G21" s="54"/>
      <c r="H21" s="22">
        <v>283029364.4</v>
      </c>
      <c r="I21" s="22">
        <v>258698293.09</v>
      </c>
      <c r="J21" s="23">
        <f t="shared" si="0"/>
        <v>91.4033402994845</v>
      </c>
      <c r="K21" s="22">
        <f t="shared" si="1"/>
        <v>24331071.309999973</v>
      </c>
      <c r="L21" s="22"/>
      <c r="M21" s="22"/>
      <c r="N21" s="22">
        <v>23231635.53</v>
      </c>
    </row>
    <row r="22" spans="1:14" ht="12.75">
      <c r="A22" s="25">
        <v>18</v>
      </c>
      <c r="B22" s="52" t="s">
        <v>49</v>
      </c>
      <c r="C22" s="53"/>
      <c r="D22" s="53"/>
      <c r="E22" s="53"/>
      <c r="F22" s="53"/>
      <c r="G22" s="54"/>
      <c r="H22" s="22">
        <v>1357168925.43</v>
      </c>
      <c r="I22" s="22">
        <v>1342230483.29</v>
      </c>
      <c r="J22" s="23">
        <f t="shared" si="0"/>
        <v>98.8992938270181</v>
      </c>
      <c r="K22" s="22">
        <f t="shared" si="1"/>
        <v>14938442.140000105</v>
      </c>
      <c r="L22" s="22">
        <v>14481088.360000134</v>
      </c>
      <c r="M22" s="22"/>
      <c r="N22" s="22"/>
    </row>
    <row r="23" spans="1:14" ht="12.75">
      <c r="A23" s="25">
        <v>19</v>
      </c>
      <c r="B23" s="52" t="s">
        <v>50</v>
      </c>
      <c r="C23" s="53"/>
      <c r="D23" s="53"/>
      <c r="E23" s="53"/>
      <c r="F23" s="53"/>
      <c r="G23" s="54"/>
      <c r="H23" s="22">
        <v>657808367.61</v>
      </c>
      <c r="I23" s="22">
        <v>605211850.28</v>
      </c>
      <c r="J23" s="23">
        <f t="shared" si="0"/>
        <v>92.00427967781899</v>
      </c>
      <c r="K23" s="22">
        <f t="shared" si="1"/>
        <v>52596517.33000004</v>
      </c>
      <c r="L23" s="22"/>
      <c r="M23" s="22"/>
      <c r="N23" s="22"/>
    </row>
    <row r="24" spans="1:14" ht="12.75">
      <c r="A24" s="25">
        <v>20</v>
      </c>
      <c r="B24" s="52" t="s">
        <v>51</v>
      </c>
      <c r="C24" s="53"/>
      <c r="D24" s="53"/>
      <c r="E24" s="53"/>
      <c r="F24" s="53"/>
      <c r="G24" s="54"/>
      <c r="H24" s="22">
        <v>320093112.6</v>
      </c>
      <c r="I24" s="22">
        <v>310042478.97</v>
      </c>
      <c r="J24" s="23">
        <f t="shared" si="0"/>
        <v>96.86009063164079</v>
      </c>
      <c r="K24" s="22">
        <f t="shared" si="1"/>
        <v>10050633.629999995</v>
      </c>
      <c r="L24" s="22">
        <v>5561606.220000029</v>
      </c>
      <c r="M24" s="22"/>
      <c r="N24" s="22"/>
    </row>
    <row r="25" spans="1:14" ht="12.75">
      <c r="A25" s="25">
        <v>21</v>
      </c>
      <c r="B25" s="52" t="s">
        <v>52</v>
      </c>
      <c r="C25" s="53"/>
      <c r="D25" s="53"/>
      <c r="E25" s="53"/>
      <c r="F25" s="53"/>
      <c r="G25" s="54"/>
      <c r="H25" s="22">
        <v>284653822.22</v>
      </c>
      <c r="I25" s="22">
        <v>269303339.06</v>
      </c>
      <c r="J25" s="23">
        <f t="shared" si="0"/>
        <v>94.6073152855344</v>
      </c>
      <c r="K25" s="22">
        <f t="shared" si="1"/>
        <v>15350483.160000026</v>
      </c>
      <c r="L25" s="22">
        <v>7398247.75</v>
      </c>
      <c r="M25" s="22"/>
      <c r="N25" s="22"/>
    </row>
    <row r="26" spans="1:14" ht="12.75">
      <c r="A26" s="25">
        <v>22</v>
      </c>
      <c r="B26" s="52" t="s">
        <v>12</v>
      </c>
      <c r="C26" s="53"/>
      <c r="D26" s="53"/>
      <c r="E26" s="53"/>
      <c r="F26" s="53"/>
      <c r="G26" s="54"/>
      <c r="H26" s="22">
        <v>150772551</v>
      </c>
      <c r="I26" s="22">
        <v>144546724.21</v>
      </c>
      <c r="J26" s="23">
        <f t="shared" si="0"/>
        <v>95.87071602310424</v>
      </c>
      <c r="K26" s="22">
        <f t="shared" si="1"/>
        <v>6225826.789999992</v>
      </c>
      <c r="L26" s="22"/>
      <c r="M26" s="22"/>
      <c r="N26" s="22"/>
    </row>
    <row r="27" spans="1:14" ht="12.75">
      <c r="A27" s="25">
        <v>23</v>
      </c>
      <c r="B27" s="52" t="s">
        <v>53</v>
      </c>
      <c r="C27" s="53"/>
      <c r="D27" s="53"/>
      <c r="E27" s="53"/>
      <c r="F27" s="53"/>
      <c r="G27" s="54"/>
      <c r="H27" s="22">
        <v>259305239.17999998</v>
      </c>
      <c r="I27" s="22">
        <v>243657271.58</v>
      </c>
      <c r="J27" s="23">
        <f t="shared" si="0"/>
        <v>93.9654255928328</v>
      </c>
      <c r="K27" s="22">
        <f t="shared" si="1"/>
        <v>15647967.599999964</v>
      </c>
      <c r="L27" s="22"/>
      <c r="M27" s="22"/>
      <c r="N27" s="22"/>
    </row>
    <row r="28" spans="1:14" ht="12.75">
      <c r="A28" s="25">
        <v>24</v>
      </c>
      <c r="B28" s="52" t="s">
        <v>54</v>
      </c>
      <c r="C28" s="53"/>
      <c r="D28" s="53"/>
      <c r="E28" s="53"/>
      <c r="F28" s="53"/>
      <c r="G28" s="54"/>
      <c r="H28" s="22">
        <v>1258085789.8700001</v>
      </c>
      <c r="I28" s="22">
        <v>1211883734.05</v>
      </c>
      <c r="J28" s="23">
        <f t="shared" si="0"/>
        <v>96.32759099641572</v>
      </c>
      <c r="K28" s="22">
        <f t="shared" si="1"/>
        <v>46202055.82000017</v>
      </c>
      <c r="L28" s="22">
        <v>35695402.67</v>
      </c>
      <c r="M28" s="22"/>
      <c r="N28" s="22"/>
    </row>
    <row r="29" spans="1:14" ht="12.75">
      <c r="A29" s="25">
        <v>25</v>
      </c>
      <c r="B29" s="52" t="s">
        <v>55</v>
      </c>
      <c r="C29" s="53"/>
      <c r="D29" s="53"/>
      <c r="E29" s="53"/>
      <c r="F29" s="53"/>
      <c r="G29" s="54"/>
      <c r="H29" s="22">
        <v>380683370.05</v>
      </c>
      <c r="I29" s="22">
        <v>372014714.57</v>
      </c>
      <c r="J29" s="23">
        <f t="shared" si="0"/>
        <v>97.72286993286272</v>
      </c>
      <c r="K29" s="22">
        <f t="shared" si="1"/>
        <v>8668655.48000002</v>
      </c>
      <c r="L29" s="22"/>
      <c r="M29" s="22"/>
      <c r="N29" s="22"/>
    </row>
    <row r="30" spans="1:14" ht="12.75">
      <c r="A30" s="25">
        <v>26</v>
      </c>
      <c r="B30" s="52" t="s">
        <v>56</v>
      </c>
      <c r="C30" s="53"/>
      <c r="D30" s="53"/>
      <c r="E30" s="53"/>
      <c r="F30" s="53"/>
      <c r="G30" s="54"/>
      <c r="H30" s="22">
        <v>165862956.81</v>
      </c>
      <c r="I30" s="22">
        <v>151330780.79</v>
      </c>
      <c r="J30" s="23">
        <f t="shared" si="0"/>
        <v>91.23844389398715</v>
      </c>
      <c r="K30" s="22">
        <f t="shared" si="1"/>
        <v>14532176.02000001</v>
      </c>
      <c r="L30" s="22"/>
      <c r="M30" s="22"/>
      <c r="N30" s="22">
        <v>10062000</v>
      </c>
    </row>
    <row r="31" spans="1:14" ht="12.75">
      <c r="A31" s="25">
        <v>27</v>
      </c>
      <c r="B31" s="52" t="s">
        <v>57</v>
      </c>
      <c r="C31" s="53"/>
      <c r="D31" s="53"/>
      <c r="E31" s="53"/>
      <c r="F31" s="53"/>
      <c r="G31" s="54"/>
      <c r="H31" s="22">
        <v>2404195054.3</v>
      </c>
      <c r="I31" s="22">
        <v>2308058550.21</v>
      </c>
      <c r="J31" s="23">
        <f t="shared" si="0"/>
        <v>96.00130181126293</v>
      </c>
      <c r="K31" s="22">
        <f t="shared" si="1"/>
        <v>96136504.09000015</v>
      </c>
      <c r="L31" s="22">
        <v>52064956.7</v>
      </c>
      <c r="M31" s="22"/>
      <c r="N31" s="22"/>
    </row>
    <row r="32" spans="1:14" ht="12.75">
      <c r="A32" s="25">
        <v>28</v>
      </c>
      <c r="B32" s="52" t="s">
        <v>58</v>
      </c>
      <c r="C32" s="53"/>
      <c r="D32" s="53"/>
      <c r="E32" s="53"/>
      <c r="F32" s="53"/>
      <c r="G32" s="54"/>
      <c r="H32" s="22">
        <v>1386771408.66</v>
      </c>
      <c r="I32" s="22">
        <v>1290110896.37</v>
      </c>
      <c r="J32" s="23">
        <f t="shared" si="0"/>
        <v>93.02981647253597</v>
      </c>
      <c r="K32" s="22">
        <f t="shared" si="1"/>
        <v>96660512.2900002</v>
      </c>
      <c r="L32" s="22"/>
      <c r="M32" s="22"/>
      <c r="N32" s="22"/>
    </row>
    <row r="33" spans="1:14" ht="12.75">
      <c r="A33" s="25">
        <v>29</v>
      </c>
      <c r="B33" s="52" t="s">
        <v>59</v>
      </c>
      <c r="C33" s="53"/>
      <c r="D33" s="53"/>
      <c r="E33" s="53"/>
      <c r="F33" s="53"/>
      <c r="G33" s="54"/>
      <c r="H33" s="22">
        <v>422741192.98999995</v>
      </c>
      <c r="I33" s="22">
        <v>368848402.03</v>
      </c>
      <c r="J33" s="23">
        <f t="shared" si="0"/>
        <v>87.25158753070113</v>
      </c>
      <c r="K33" s="22">
        <f t="shared" si="1"/>
        <v>53892790.95999998</v>
      </c>
      <c r="L33" s="22">
        <v>34476723.28999996</v>
      </c>
      <c r="M33" s="22"/>
      <c r="N33" s="22"/>
    </row>
    <row r="34" spans="1:14" ht="12.75">
      <c r="A34" s="25">
        <v>30</v>
      </c>
      <c r="B34" s="52" t="s">
        <v>28</v>
      </c>
      <c r="C34" s="53"/>
      <c r="D34" s="53"/>
      <c r="E34" s="53"/>
      <c r="F34" s="53"/>
      <c r="G34" s="54"/>
      <c r="H34" s="22">
        <v>347756661.70000005</v>
      </c>
      <c r="I34" s="22">
        <v>334601359.13</v>
      </c>
      <c r="J34" s="23">
        <f t="shared" si="0"/>
        <v>96.21709545240897</v>
      </c>
      <c r="K34" s="22">
        <f t="shared" si="1"/>
        <v>13155302.570000052</v>
      </c>
      <c r="L34" s="22">
        <v>7472085.340000033</v>
      </c>
      <c r="M34" s="22"/>
      <c r="N34" s="22"/>
    </row>
    <row r="35" spans="1:14" ht="12.75">
      <c r="A35" s="25">
        <v>31</v>
      </c>
      <c r="B35" s="52" t="s">
        <v>60</v>
      </c>
      <c r="C35" s="53"/>
      <c r="D35" s="53"/>
      <c r="E35" s="53"/>
      <c r="F35" s="53"/>
      <c r="G35" s="54"/>
      <c r="H35" s="22">
        <v>373576015.14</v>
      </c>
      <c r="I35" s="22">
        <v>343825972.11</v>
      </c>
      <c r="J35" s="23">
        <f t="shared" si="0"/>
        <v>92.03641512722626</v>
      </c>
      <c r="K35" s="22">
        <f t="shared" si="1"/>
        <v>29750043.02999997</v>
      </c>
      <c r="L35" s="22">
        <v>10000000</v>
      </c>
      <c r="M35" s="22">
        <v>12230810.78</v>
      </c>
      <c r="N35" s="22"/>
    </row>
    <row r="36" spans="1:14" ht="12.75">
      <c r="A36" s="25">
        <v>32</v>
      </c>
      <c r="B36" s="52" t="s">
        <v>61</v>
      </c>
      <c r="C36" s="53"/>
      <c r="D36" s="53"/>
      <c r="E36" s="53"/>
      <c r="F36" s="53"/>
      <c r="G36" s="54"/>
      <c r="H36" s="22">
        <v>361132446.15</v>
      </c>
      <c r="I36" s="22">
        <v>321527349.06</v>
      </c>
      <c r="J36" s="23">
        <f t="shared" si="0"/>
        <v>89.0330825955335</v>
      </c>
      <c r="K36" s="22">
        <f t="shared" si="1"/>
        <v>39605097.089999974</v>
      </c>
      <c r="L36" s="22"/>
      <c r="M36" s="22"/>
      <c r="N36" s="22"/>
    </row>
    <row r="37" spans="1:14" ht="12.75">
      <c r="A37" s="25">
        <v>33</v>
      </c>
      <c r="B37" s="52" t="s">
        <v>13</v>
      </c>
      <c r="C37" s="53"/>
      <c r="D37" s="53"/>
      <c r="E37" s="53"/>
      <c r="F37" s="53"/>
      <c r="G37" s="54"/>
      <c r="H37" s="22">
        <v>53159480.86000001</v>
      </c>
      <c r="I37" s="22">
        <v>53098625.75</v>
      </c>
      <c r="J37" s="23">
        <f t="shared" si="0"/>
        <v>99.8855235058441</v>
      </c>
      <c r="K37" s="22">
        <f t="shared" si="1"/>
        <v>60855.110000006855</v>
      </c>
      <c r="L37" s="22"/>
      <c r="M37" s="22"/>
      <c r="N37" s="22"/>
    </row>
    <row r="38" spans="1:14" ht="12.75">
      <c r="A38" s="25">
        <v>34</v>
      </c>
      <c r="B38" s="52" t="s">
        <v>14</v>
      </c>
      <c r="C38" s="53"/>
      <c r="D38" s="53"/>
      <c r="E38" s="53"/>
      <c r="F38" s="53"/>
      <c r="G38" s="54"/>
      <c r="H38" s="22">
        <v>1640494172.5699997</v>
      </c>
      <c r="I38" s="22">
        <v>1611723141.52</v>
      </c>
      <c r="J38" s="23">
        <f t="shared" si="0"/>
        <v>98.24619730255262</v>
      </c>
      <c r="K38" s="22">
        <f t="shared" si="1"/>
        <v>28771031.049999714</v>
      </c>
      <c r="L38" s="22"/>
      <c r="M38" s="22"/>
      <c r="N38" s="22"/>
    </row>
    <row r="39" spans="1:14" ht="12.75">
      <c r="A39" s="25">
        <v>35</v>
      </c>
      <c r="B39" s="52" t="s">
        <v>15</v>
      </c>
      <c r="C39" s="53"/>
      <c r="D39" s="53"/>
      <c r="E39" s="53"/>
      <c r="F39" s="53"/>
      <c r="G39" s="54"/>
      <c r="H39" s="22">
        <v>299020492.65</v>
      </c>
      <c r="I39" s="22">
        <v>254612314.84</v>
      </c>
      <c r="J39" s="23">
        <f t="shared" si="0"/>
        <v>85.1487844808084</v>
      </c>
      <c r="K39" s="22">
        <f t="shared" si="1"/>
        <v>44408177.80999997</v>
      </c>
      <c r="L39" s="22">
        <v>27660972.430000007</v>
      </c>
      <c r="M39" s="22"/>
      <c r="N39" s="22"/>
    </row>
    <row r="40" spans="1:14" ht="12.75">
      <c r="A40" s="25">
        <v>36</v>
      </c>
      <c r="B40" s="52" t="s">
        <v>16</v>
      </c>
      <c r="C40" s="53"/>
      <c r="D40" s="53"/>
      <c r="E40" s="53"/>
      <c r="F40" s="53"/>
      <c r="G40" s="54"/>
      <c r="H40" s="22">
        <v>21479800</v>
      </c>
      <c r="I40" s="22">
        <v>20716008.88</v>
      </c>
      <c r="J40" s="23">
        <f t="shared" si="0"/>
        <v>96.4441423104498</v>
      </c>
      <c r="K40" s="22">
        <f t="shared" si="1"/>
        <v>763791.120000001</v>
      </c>
      <c r="L40" s="22"/>
      <c r="M40" s="22"/>
      <c r="N40" s="22">
        <v>271924.4600000009</v>
      </c>
    </row>
    <row r="41" spans="1:14" ht="12.75">
      <c r="A41" s="25">
        <v>37</v>
      </c>
      <c r="B41" s="52" t="s">
        <v>62</v>
      </c>
      <c r="C41" s="53"/>
      <c r="D41" s="53"/>
      <c r="E41" s="53"/>
      <c r="F41" s="53"/>
      <c r="G41" s="54"/>
      <c r="H41" s="22">
        <v>683376296.29</v>
      </c>
      <c r="I41" s="22">
        <v>627254377.47</v>
      </c>
      <c r="J41" s="23">
        <f t="shared" si="0"/>
        <v>91.78755260832403</v>
      </c>
      <c r="K41" s="22">
        <f t="shared" si="1"/>
        <v>56121918.81999993</v>
      </c>
      <c r="L41" s="22"/>
      <c r="M41" s="22"/>
      <c r="N41" s="22"/>
    </row>
    <row r="42" spans="1:14" ht="12.75">
      <c r="A42" s="25">
        <v>38</v>
      </c>
      <c r="B42" s="52" t="s">
        <v>63</v>
      </c>
      <c r="C42" s="53"/>
      <c r="D42" s="53"/>
      <c r="E42" s="53"/>
      <c r="F42" s="53"/>
      <c r="G42" s="54"/>
      <c r="H42" s="22">
        <v>149371453.11</v>
      </c>
      <c r="I42" s="22">
        <v>146700957.44</v>
      </c>
      <c r="J42" s="23">
        <f t="shared" si="0"/>
        <v>98.2121780203655</v>
      </c>
      <c r="K42" s="22">
        <f t="shared" si="1"/>
        <v>2670495.6700000167</v>
      </c>
      <c r="L42" s="22"/>
      <c r="M42" s="22"/>
      <c r="N42" s="22"/>
    </row>
    <row r="43" spans="1:14" ht="12.75">
      <c r="A43" s="25">
        <v>39</v>
      </c>
      <c r="B43" s="52" t="s">
        <v>64</v>
      </c>
      <c r="C43" s="53"/>
      <c r="D43" s="53"/>
      <c r="E43" s="53"/>
      <c r="F43" s="53"/>
      <c r="G43" s="54"/>
      <c r="H43" s="22">
        <v>1207134180</v>
      </c>
      <c r="I43" s="22">
        <v>1109597295.07</v>
      </c>
      <c r="J43" s="23">
        <f t="shared" si="0"/>
        <v>91.91996328610296</v>
      </c>
      <c r="K43" s="22">
        <f t="shared" si="1"/>
        <v>97536884.93000007</v>
      </c>
      <c r="L43" s="22">
        <v>58286696.650000095</v>
      </c>
      <c r="M43" s="22"/>
      <c r="N43" s="22"/>
    </row>
    <row r="44" spans="1:14" ht="12.75">
      <c r="A44" s="25">
        <v>40</v>
      </c>
      <c r="B44" s="52" t="s">
        <v>65</v>
      </c>
      <c r="C44" s="53"/>
      <c r="D44" s="53"/>
      <c r="E44" s="53"/>
      <c r="F44" s="53"/>
      <c r="G44" s="54"/>
      <c r="H44" s="22">
        <v>1016927566.53</v>
      </c>
      <c r="I44" s="22">
        <v>911809947.6</v>
      </c>
      <c r="J44" s="23">
        <f t="shared" si="0"/>
        <v>89.66321472740813</v>
      </c>
      <c r="K44" s="22">
        <f t="shared" si="1"/>
        <v>105117618.92999995</v>
      </c>
      <c r="L44" s="22"/>
      <c r="M44" s="22"/>
      <c r="N44" s="22"/>
    </row>
    <row r="45" spans="1:14" ht="12.75">
      <c r="A45" s="25">
        <v>41</v>
      </c>
      <c r="B45" s="52" t="s">
        <v>66</v>
      </c>
      <c r="C45" s="53"/>
      <c r="D45" s="53"/>
      <c r="E45" s="53"/>
      <c r="F45" s="53"/>
      <c r="G45" s="54"/>
      <c r="H45" s="22">
        <v>1002338865.25</v>
      </c>
      <c r="I45" s="22">
        <v>964110950.4</v>
      </c>
      <c r="J45" s="23">
        <f t="shared" si="0"/>
        <v>96.18612864617742</v>
      </c>
      <c r="K45" s="22">
        <f t="shared" si="1"/>
        <v>38227914.850000024</v>
      </c>
      <c r="L45" s="22"/>
      <c r="M45" s="22"/>
      <c r="N45" s="22">
        <v>16035700</v>
      </c>
    </row>
    <row r="46" spans="1:14" ht="12.75">
      <c r="A46" s="25">
        <v>42</v>
      </c>
      <c r="B46" s="52" t="s">
        <v>29</v>
      </c>
      <c r="C46" s="53"/>
      <c r="D46" s="53"/>
      <c r="E46" s="53"/>
      <c r="F46" s="53"/>
      <c r="G46" s="54"/>
      <c r="H46" s="22">
        <v>230270314.45000002</v>
      </c>
      <c r="I46" s="22">
        <v>208561954.85</v>
      </c>
      <c r="J46" s="23">
        <f t="shared" si="0"/>
        <v>90.57266254582126</v>
      </c>
      <c r="K46" s="22">
        <f t="shared" si="1"/>
        <v>21708359.600000024</v>
      </c>
      <c r="L46" s="22"/>
      <c r="M46" s="22"/>
      <c r="N46" s="22"/>
    </row>
    <row r="47" spans="1:15" ht="12.75">
      <c r="A47" s="25">
        <v>43</v>
      </c>
      <c r="B47" s="52" t="s">
        <v>67</v>
      </c>
      <c r="C47" s="53"/>
      <c r="D47" s="53"/>
      <c r="E47" s="53"/>
      <c r="F47" s="53"/>
      <c r="G47" s="54"/>
      <c r="H47" s="22">
        <v>424473812.78999996</v>
      </c>
      <c r="I47" s="22">
        <v>379432913.79</v>
      </c>
      <c r="J47" s="23">
        <f t="shared" si="0"/>
        <v>89.3890040697792</v>
      </c>
      <c r="K47" s="22">
        <f t="shared" si="1"/>
        <v>45040898.99999994</v>
      </c>
      <c r="L47" s="22">
        <v>31419294.52999997</v>
      </c>
      <c r="M47" s="22">
        <v>4533436.47</v>
      </c>
      <c r="N47" s="22"/>
      <c r="O47" s="29"/>
    </row>
    <row r="48" spans="1:14" ht="12.75">
      <c r="A48" s="25">
        <v>44</v>
      </c>
      <c r="B48" s="52" t="s">
        <v>68</v>
      </c>
      <c r="C48" s="53"/>
      <c r="D48" s="53"/>
      <c r="E48" s="53"/>
      <c r="F48" s="53"/>
      <c r="G48" s="54"/>
      <c r="H48" s="22">
        <v>1093450104.66</v>
      </c>
      <c r="I48" s="22">
        <v>1029606507.27</v>
      </c>
      <c r="J48" s="23">
        <f t="shared" si="0"/>
        <v>94.1612701742937</v>
      </c>
      <c r="K48" s="22">
        <f t="shared" si="1"/>
        <v>63843597.390000105</v>
      </c>
      <c r="L48" s="22"/>
      <c r="M48" s="22"/>
      <c r="N48" s="22"/>
    </row>
    <row r="49" spans="1:14" ht="12.75">
      <c r="A49" s="25">
        <v>45</v>
      </c>
      <c r="B49" s="52" t="s">
        <v>17</v>
      </c>
      <c r="C49" s="53"/>
      <c r="D49" s="53"/>
      <c r="E49" s="53"/>
      <c r="F49" s="53"/>
      <c r="G49" s="54"/>
      <c r="H49" s="22">
        <v>839955975.1299999</v>
      </c>
      <c r="I49" s="22">
        <v>777632474.43</v>
      </c>
      <c r="J49" s="23">
        <f aca="true" t="shared" si="2" ref="J49:J90">I49/H49*100</f>
        <v>92.5801467522921</v>
      </c>
      <c r="K49" s="22">
        <f t="shared" si="1"/>
        <v>62323500.69999993</v>
      </c>
      <c r="L49" s="22"/>
      <c r="M49" s="22">
        <v>3857679.87</v>
      </c>
      <c r="N49" s="22">
        <v>44698847.1</v>
      </c>
    </row>
    <row r="50" spans="1:14" ht="12.75">
      <c r="A50" s="25">
        <v>46</v>
      </c>
      <c r="B50" s="52" t="s">
        <v>69</v>
      </c>
      <c r="C50" s="53"/>
      <c r="D50" s="53"/>
      <c r="E50" s="53"/>
      <c r="F50" s="53"/>
      <c r="G50" s="54"/>
      <c r="H50" s="22">
        <v>183990198.93</v>
      </c>
      <c r="I50" s="22">
        <v>175124501.84</v>
      </c>
      <c r="J50" s="23">
        <f t="shared" si="2"/>
        <v>95.18142969486489</v>
      </c>
      <c r="K50" s="22">
        <f t="shared" si="1"/>
        <v>8865697.090000004</v>
      </c>
      <c r="L50" s="22"/>
      <c r="M50" s="22"/>
      <c r="N50" s="22"/>
    </row>
    <row r="51" spans="1:14" ht="12.75">
      <c r="A51" s="25">
        <v>47</v>
      </c>
      <c r="B51" s="52" t="s">
        <v>70</v>
      </c>
      <c r="C51" s="53"/>
      <c r="D51" s="53"/>
      <c r="E51" s="53"/>
      <c r="F51" s="53"/>
      <c r="G51" s="54"/>
      <c r="H51" s="22">
        <v>223814609.07</v>
      </c>
      <c r="I51" s="22">
        <v>195759134.09</v>
      </c>
      <c r="J51" s="23">
        <f t="shared" si="2"/>
        <v>87.46485982457678</v>
      </c>
      <c r="K51" s="22">
        <f t="shared" si="1"/>
        <v>28055474.97999999</v>
      </c>
      <c r="L51" s="22"/>
      <c r="M51" s="22"/>
      <c r="N51" s="22"/>
    </row>
    <row r="52" spans="1:14" ht="12.75">
      <c r="A52" s="25">
        <v>48</v>
      </c>
      <c r="B52" s="52" t="s">
        <v>71</v>
      </c>
      <c r="C52" s="53"/>
      <c r="D52" s="53"/>
      <c r="E52" s="53"/>
      <c r="F52" s="53"/>
      <c r="G52" s="54"/>
      <c r="H52" s="22">
        <v>223982031.02999997</v>
      </c>
      <c r="I52" s="22">
        <v>214618501.25</v>
      </c>
      <c r="J52" s="23">
        <f t="shared" si="2"/>
        <v>95.81951742425899</v>
      </c>
      <c r="K52" s="22">
        <f t="shared" si="1"/>
        <v>9363529.779999971</v>
      </c>
      <c r="L52" s="22"/>
      <c r="M52" s="22"/>
      <c r="N52" s="22"/>
    </row>
    <row r="53" spans="1:14" ht="12.75">
      <c r="A53" s="25">
        <v>49</v>
      </c>
      <c r="B53" s="52" t="s">
        <v>72</v>
      </c>
      <c r="C53" s="53"/>
      <c r="D53" s="53"/>
      <c r="E53" s="53"/>
      <c r="F53" s="53"/>
      <c r="G53" s="54"/>
      <c r="H53" s="22">
        <v>1805218270.25</v>
      </c>
      <c r="I53" s="22">
        <v>1767500413.7500002</v>
      </c>
      <c r="J53" s="23">
        <f t="shared" si="2"/>
        <v>97.91062071985476</v>
      </c>
      <c r="K53" s="22">
        <f t="shared" si="1"/>
        <v>37717856.49999976</v>
      </c>
      <c r="L53" s="22"/>
      <c r="M53" s="22"/>
      <c r="N53" s="22"/>
    </row>
    <row r="54" spans="1:14" ht="12.75">
      <c r="A54" s="25">
        <v>50</v>
      </c>
      <c r="B54" s="52" t="s">
        <v>73</v>
      </c>
      <c r="C54" s="53"/>
      <c r="D54" s="53"/>
      <c r="E54" s="53"/>
      <c r="F54" s="53"/>
      <c r="G54" s="54"/>
      <c r="H54" s="22">
        <v>692968589</v>
      </c>
      <c r="I54" s="22">
        <v>655416349.3</v>
      </c>
      <c r="J54" s="23">
        <f t="shared" si="2"/>
        <v>94.58096076848297</v>
      </c>
      <c r="K54" s="22">
        <f t="shared" si="1"/>
        <v>37552239.70000005</v>
      </c>
      <c r="L54" s="22"/>
      <c r="M54" s="22"/>
      <c r="N54" s="22"/>
    </row>
    <row r="55" spans="1:14" ht="12.75">
      <c r="A55" s="25">
        <v>51</v>
      </c>
      <c r="B55" s="52" t="s">
        <v>74</v>
      </c>
      <c r="C55" s="53"/>
      <c r="D55" s="53"/>
      <c r="E55" s="53"/>
      <c r="F55" s="53"/>
      <c r="G55" s="54"/>
      <c r="H55" s="22">
        <v>3244443639.25</v>
      </c>
      <c r="I55" s="22">
        <v>3185152904.46</v>
      </c>
      <c r="J55" s="23">
        <f t="shared" si="2"/>
        <v>98.17254539198265</v>
      </c>
      <c r="K55" s="22">
        <f t="shared" si="1"/>
        <v>59290734.78999996</v>
      </c>
      <c r="L55" s="22"/>
      <c r="M55" s="22"/>
      <c r="N55" s="22"/>
    </row>
    <row r="56" spans="1:14" ht="12.75">
      <c r="A56" s="25">
        <v>52</v>
      </c>
      <c r="B56" s="52" t="s">
        <v>30</v>
      </c>
      <c r="C56" s="53"/>
      <c r="D56" s="53"/>
      <c r="E56" s="53"/>
      <c r="F56" s="53"/>
      <c r="G56" s="54"/>
      <c r="H56" s="22">
        <v>1631894616</v>
      </c>
      <c r="I56" s="22">
        <v>1631887354.91</v>
      </c>
      <c r="J56" s="23">
        <f t="shared" si="2"/>
        <v>99.99955505153773</v>
      </c>
      <c r="K56" s="22">
        <f t="shared" si="1"/>
        <v>7261.089999914169</v>
      </c>
      <c r="L56" s="22"/>
      <c r="M56" s="22"/>
      <c r="N56" s="22"/>
    </row>
    <row r="57" spans="1:14" ht="12.75">
      <c r="A57" s="25">
        <v>53</v>
      </c>
      <c r="B57" s="52" t="s">
        <v>75</v>
      </c>
      <c r="C57" s="53"/>
      <c r="D57" s="53"/>
      <c r="E57" s="53"/>
      <c r="F57" s="53"/>
      <c r="G57" s="54"/>
      <c r="H57" s="22">
        <v>158623179</v>
      </c>
      <c r="I57" s="22">
        <v>149312100.49</v>
      </c>
      <c r="J57" s="23">
        <f t="shared" si="2"/>
        <v>94.13006436467901</v>
      </c>
      <c r="K57" s="22">
        <f t="shared" si="1"/>
        <v>9311078.50999999</v>
      </c>
      <c r="L57" s="22"/>
      <c r="M57" s="22"/>
      <c r="N57" s="22"/>
    </row>
    <row r="58" spans="1:14" ht="12.75">
      <c r="A58" s="25">
        <v>54</v>
      </c>
      <c r="B58" s="52" t="s">
        <v>76</v>
      </c>
      <c r="C58" s="53"/>
      <c r="D58" s="53"/>
      <c r="E58" s="53"/>
      <c r="F58" s="53"/>
      <c r="G58" s="54"/>
      <c r="H58" s="22">
        <v>215731803.25</v>
      </c>
      <c r="I58" s="22">
        <v>186451695.04</v>
      </c>
      <c r="J58" s="23">
        <f t="shared" si="2"/>
        <v>86.42754208285699</v>
      </c>
      <c r="K58" s="22">
        <f t="shared" si="1"/>
        <v>29280108.21000001</v>
      </c>
      <c r="L58" s="22"/>
      <c r="M58" s="22"/>
      <c r="N58" s="22"/>
    </row>
    <row r="59" spans="1:14" ht="12.75">
      <c r="A59" s="25">
        <v>55</v>
      </c>
      <c r="B59" s="52" t="s">
        <v>18</v>
      </c>
      <c r="C59" s="53"/>
      <c r="D59" s="53"/>
      <c r="E59" s="53"/>
      <c r="F59" s="53"/>
      <c r="G59" s="54"/>
      <c r="H59" s="22">
        <v>278228648.69000006</v>
      </c>
      <c r="I59" s="22">
        <v>265845623.69</v>
      </c>
      <c r="J59" s="23">
        <f t="shared" si="2"/>
        <v>95.54933503134787</v>
      </c>
      <c r="K59" s="22">
        <f t="shared" si="1"/>
        <v>12383025.00000006</v>
      </c>
      <c r="L59" s="22"/>
      <c r="M59" s="22"/>
      <c r="N59" s="22"/>
    </row>
    <row r="60" spans="1:14" ht="12.75">
      <c r="A60" s="25">
        <v>56</v>
      </c>
      <c r="B60" s="52" t="s">
        <v>77</v>
      </c>
      <c r="C60" s="53"/>
      <c r="D60" s="53"/>
      <c r="E60" s="53"/>
      <c r="F60" s="53"/>
      <c r="G60" s="54"/>
      <c r="H60" s="22">
        <v>876801643</v>
      </c>
      <c r="I60" s="22">
        <v>868950786</v>
      </c>
      <c r="J60" s="23">
        <f t="shared" si="2"/>
        <v>99.10460284116964</v>
      </c>
      <c r="K60" s="22">
        <f t="shared" si="1"/>
        <v>7850857</v>
      </c>
      <c r="L60" s="22"/>
      <c r="M60" s="22"/>
      <c r="N60" s="22"/>
    </row>
    <row r="61" spans="1:14" ht="12.75">
      <c r="A61" s="25">
        <v>57</v>
      </c>
      <c r="B61" s="52" t="s">
        <v>78</v>
      </c>
      <c r="C61" s="53"/>
      <c r="D61" s="53"/>
      <c r="E61" s="53"/>
      <c r="F61" s="53"/>
      <c r="G61" s="54"/>
      <c r="H61" s="22">
        <v>265054139.18</v>
      </c>
      <c r="I61" s="22">
        <v>230554859.49</v>
      </c>
      <c r="J61" s="23">
        <f t="shared" si="2"/>
        <v>86.9840630307715</v>
      </c>
      <c r="K61" s="22">
        <f t="shared" si="1"/>
        <v>34499279.69</v>
      </c>
      <c r="L61" s="22">
        <v>24095409.03999999</v>
      </c>
      <c r="M61" s="22"/>
      <c r="N61" s="22"/>
    </row>
    <row r="62" spans="1:14" ht="12.75">
      <c r="A62" s="25">
        <v>58</v>
      </c>
      <c r="B62" s="52" t="s">
        <v>79</v>
      </c>
      <c r="C62" s="53"/>
      <c r="D62" s="53"/>
      <c r="E62" s="53"/>
      <c r="F62" s="53"/>
      <c r="G62" s="54"/>
      <c r="H62" s="22">
        <v>171693509.94</v>
      </c>
      <c r="I62" s="22">
        <v>148747578.62</v>
      </c>
      <c r="J62" s="23">
        <f t="shared" si="2"/>
        <v>86.63552784958577</v>
      </c>
      <c r="K62" s="22">
        <f t="shared" si="1"/>
        <v>22945931.319999993</v>
      </c>
      <c r="L62" s="22">
        <v>7756536.65</v>
      </c>
      <c r="M62" s="22"/>
      <c r="N62" s="22"/>
    </row>
    <row r="63" spans="1:14" ht="12.75">
      <c r="A63" s="25">
        <v>59</v>
      </c>
      <c r="B63" s="52" t="s">
        <v>19</v>
      </c>
      <c r="C63" s="53"/>
      <c r="D63" s="53"/>
      <c r="E63" s="53"/>
      <c r="F63" s="53"/>
      <c r="G63" s="54"/>
      <c r="H63" s="22">
        <v>694433624.2700001</v>
      </c>
      <c r="I63" s="22">
        <v>642114374.89</v>
      </c>
      <c r="J63" s="23">
        <f t="shared" si="2"/>
        <v>92.46591070024886</v>
      </c>
      <c r="K63" s="22">
        <f t="shared" si="1"/>
        <v>52319249.380000114</v>
      </c>
      <c r="L63" s="22"/>
      <c r="M63" s="22"/>
      <c r="N63" s="22"/>
    </row>
    <row r="64" spans="1:14" ht="12.75">
      <c r="A64" s="25">
        <v>60</v>
      </c>
      <c r="B64" s="52" t="s">
        <v>80</v>
      </c>
      <c r="C64" s="53"/>
      <c r="D64" s="53"/>
      <c r="E64" s="53"/>
      <c r="F64" s="53"/>
      <c r="G64" s="54"/>
      <c r="H64" s="22">
        <v>440149177.08</v>
      </c>
      <c r="I64" s="22">
        <v>421651280.24</v>
      </c>
      <c r="J64" s="23">
        <f t="shared" si="2"/>
        <v>95.79735739534556</v>
      </c>
      <c r="K64" s="22">
        <f t="shared" si="1"/>
        <v>18497896.839999974</v>
      </c>
      <c r="L64" s="22"/>
      <c r="M64" s="22"/>
      <c r="N64" s="22"/>
    </row>
    <row r="65" spans="1:14" ht="12.75">
      <c r="A65" s="25">
        <v>61</v>
      </c>
      <c r="B65" s="52" t="s">
        <v>81</v>
      </c>
      <c r="C65" s="53"/>
      <c r="D65" s="53"/>
      <c r="E65" s="53"/>
      <c r="F65" s="53"/>
      <c r="G65" s="54"/>
      <c r="H65" s="22">
        <v>974858843.8</v>
      </c>
      <c r="I65" s="22">
        <v>906526929.35</v>
      </c>
      <c r="J65" s="23">
        <f t="shared" si="2"/>
        <v>92.99058372557384</v>
      </c>
      <c r="K65" s="22">
        <f t="shared" si="1"/>
        <v>68331914.44999993</v>
      </c>
      <c r="L65" s="22"/>
      <c r="M65" s="22"/>
      <c r="N65" s="22"/>
    </row>
    <row r="66" spans="1:14" ht="12.75">
      <c r="A66" s="25">
        <v>62</v>
      </c>
      <c r="B66" s="52" t="s">
        <v>82</v>
      </c>
      <c r="C66" s="53"/>
      <c r="D66" s="53"/>
      <c r="E66" s="53"/>
      <c r="F66" s="53"/>
      <c r="G66" s="54"/>
      <c r="H66" s="22">
        <v>521433886.61</v>
      </c>
      <c r="I66" s="22">
        <v>517147012.89</v>
      </c>
      <c r="J66" s="23">
        <f t="shared" si="2"/>
        <v>99.17786821491976</v>
      </c>
      <c r="K66" s="22">
        <f t="shared" si="1"/>
        <v>4286873.720000029</v>
      </c>
      <c r="L66" s="22"/>
      <c r="M66" s="22"/>
      <c r="N66" s="22"/>
    </row>
    <row r="67" spans="1:14" ht="12.75">
      <c r="A67" s="25">
        <v>63</v>
      </c>
      <c r="B67" s="52" t="s">
        <v>83</v>
      </c>
      <c r="C67" s="53"/>
      <c r="D67" s="53"/>
      <c r="E67" s="53"/>
      <c r="F67" s="53"/>
      <c r="G67" s="54"/>
      <c r="H67" s="22">
        <v>332045491.04999995</v>
      </c>
      <c r="I67" s="22">
        <v>307238027.73</v>
      </c>
      <c r="J67" s="23">
        <f t="shared" si="2"/>
        <v>92.5288961938458</v>
      </c>
      <c r="K67" s="22">
        <f t="shared" si="1"/>
        <v>24807463.319999933</v>
      </c>
      <c r="L67" s="22">
        <v>20058337.52999997</v>
      </c>
      <c r="M67" s="22"/>
      <c r="N67" s="22"/>
    </row>
    <row r="68" spans="1:14" ht="12.75">
      <c r="A68" s="25">
        <v>64</v>
      </c>
      <c r="B68" s="52" t="s">
        <v>84</v>
      </c>
      <c r="C68" s="53"/>
      <c r="D68" s="53"/>
      <c r="E68" s="53"/>
      <c r="F68" s="53"/>
      <c r="G68" s="54"/>
      <c r="H68" s="22">
        <v>1583814353.4299998</v>
      </c>
      <c r="I68" s="22">
        <v>1429846946.95</v>
      </c>
      <c r="J68" s="23">
        <f t="shared" si="2"/>
        <v>90.27869610181527</v>
      </c>
      <c r="K68" s="22">
        <f t="shared" si="1"/>
        <v>153967406.47999978</v>
      </c>
      <c r="L68" s="22"/>
      <c r="M68" s="22"/>
      <c r="N68" s="22">
        <v>94608055.31</v>
      </c>
    </row>
    <row r="69" spans="1:14" ht="12.75">
      <c r="A69" s="25">
        <v>65</v>
      </c>
      <c r="B69" s="52" t="s">
        <v>85</v>
      </c>
      <c r="C69" s="53"/>
      <c r="D69" s="53"/>
      <c r="E69" s="53"/>
      <c r="F69" s="53"/>
      <c r="G69" s="54"/>
      <c r="H69" s="22">
        <v>312872600</v>
      </c>
      <c r="I69" s="22">
        <v>279769600.64</v>
      </c>
      <c r="J69" s="23">
        <f t="shared" si="2"/>
        <v>89.41965536131958</v>
      </c>
      <c r="K69" s="22">
        <f t="shared" si="1"/>
        <v>33102999.360000014</v>
      </c>
      <c r="L69" s="22">
        <v>24089650.949999988</v>
      </c>
      <c r="M69" s="22"/>
      <c r="N69" s="22"/>
    </row>
    <row r="70" spans="1:14" ht="12.75">
      <c r="A70" s="25">
        <v>66</v>
      </c>
      <c r="B70" s="52" t="s">
        <v>31</v>
      </c>
      <c r="C70" s="53"/>
      <c r="D70" s="53"/>
      <c r="E70" s="53"/>
      <c r="F70" s="53"/>
      <c r="G70" s="54"/>
      <c r="H70" s="22">
        <v>899890362.55</v>
      </c>
      <c r="I70" s="22">
        <v>843307094.37</v>
      </c>
      <c r="J70" s="23">
        <f t="shared" si="2"/>
        <v>93.71220422678368</v>
      </c>
      <c r="K70" s="22">
        <f aca="true" t="shared" si="3" ref="K70:K90">H70-I70</f>
        <v>56583268.17999995</v>
      </c>
      <c r="L70" s="22">
        <v>36857136.23000002</v>
      </c>
      <c r="M70" s="22"/>
      <c r="N70" s="22"/>
    </row>
    <row r="71" spans="1:14" ht="12.75">
      <c r="A71" s="25">
        <v>67</v>
      </c>
      <c r="B71" s="52" t="s">
        <v>32</v>
      </c>
      <c r="C71" s="53"/>
      <c r="D71" s="53"/>
      <c r="E71" s="53"/>
      <c r="F71" s="53"/>
      <c r="G71" s="54"/>
      <c r="H71" s="22">
        <v>902409076.8000001</v>
      </c>
      <c r="I71" s="22">
        <v>793205629.24</v>
      </c>
      <c r="J71" s="23">
        <f t="shared" si="2"/>
        <v>87.89867584807077</v>
      </c>
      <c r="K71" s="22">
        <f t="shared" si="3"/>
        <v>109203447.56000006</v>
      </c>
      <c r="L71" s="22"/>
      <c r="M71" s="22"/>
      <c r="N71" s="22"/>
    </row>
    <row r="72" spans="1:14" ht="12.75">
      <c r="A72" s="25">
        <v>68</v>
      </c>
      <c r="B72" s="52" t="s">
        <v>20</v>
      </c>
      <c r="C72" s="53"/>
      <c r="D72" s="53"/>
      <c r="E72" s="53"/>
      <c r="F72" s="53"/>
      <c r="G72" s="54"/>
      <c r="H72" s="22">
        <v>251869461.92999998</v>
      </c>
      <c r="I72" s="22">
        <v>245893400.2</v>
      </c>
      <c r="J72" s="23">
        <f t="shared" si="2"/>
        <v>97.6273178637032</v>
      </c>
      <c r="K72" s="22">
        <f t="shared" si="3"/>
        <v>5976061.729999989</v>
      </c>
      <c r="L72" s="22"/>
      <c r="M72" s="22"/>
      <c r="N72" s="22"/>
    </row>
    <row r="73" spans="1:14" ht="12.75">
      <c r="A73" s="25">
        <v>69</v>
      </c>
      <c r="B73" s="52" t="s">
        <v>86</v>
      </c>
      <c r="C73" s="53"/>
      <c r="D73" s="53"/>
      <c r="E73" s="53"/>
      <c r="F73" s="53"/>
      <c r="G73" s="54"/>
      <c r="H73" s="22">
        <v>1463090405.06</v>
      </c>
      <c r="I73" s="22">
        <v>1391226180.06</v>
      </c>
      <c r="J73" s="23">
        <f t="shared" si="2"/>
        <v>95.0881897146299</v>
      </c>
      <c r="K73" s="22">
        <f t="shared" si="3"/>
        <v>71864225</v>
      </c>
      <c r="L73" s="22"/>
      <c r="M73" s="22"/>
      <c r="N73" s="22"/>
    </row>
    <row r="74" spans="1:14" ht="12.75">
      <c r="A74" s="25">
        <v>70</v>
      </c>
      <c r="B74" s="52" t="s">
        <v>87</v>
      </c>
      <c r="C74" s="53"/>
      <c r="D74" s="53"/>
      <c r="E74" s="53"/>
      <c r="F74" s="53"/>
      <c r="G74" s="54"/>
      <c r="H74" s="22">
        <v>242744402.07</v>
      </c>
      <c r="I74" s="22">
        <v>228360630.55</v>
      </c>
      <c r="J74" s="23">
        <f t="shared" si="2"/>
        <v>94.0745197840434</v>
      </c>
      <c r="K74" s="22">
        <f t="shared" si="3"/>
        <v>14383771.51999998</v>
      </c>
      <c r="L74" s="22">
        <v>9524452.440000001</v>
      </c>
      <c r="M74" s="22"/>
      <c r="N74" s="22"/>
    </row>
    <row r="75" spans="1:14" ht="12.75">
      <c r="A75" s="25">
        <v>71</v>
      </c>
      <c r="B75" s="52" t="s">
        <v>88</v>
      </c>
      <c r="C75" s="53"/>
      <c r="D75" s="53"/>
      <c r="E75" s="53"/>
      <c r="F75" s="53"/>
      <c r="G75" s="54"/>
      <c r="H75" s="22">
        <v>1337277471</v>
      </c>
      <c r="I75" s="22">
        <v>1312448970.02</v>
      </c>
      <c r="J75" s="23">
        <f t="shared" si="2"/>
        <v>98.14335457536471</v>
      </c>
      <c r="K75" s="22">
        <f t="shared" si="3"/>
        <v>24828500.98000002</v>
      </c>
      <c r="L75" s="22"/>
      <c r="M75" s="22"/>
      <c r="N75" s="22"/>
    </row>
    <row r="76" spans="1:14" ht="12.75">
      <c r="A76" s="25">
        <v>72</v>
      </c>
      <c r="B76" s="52" t="s">
        <v>89</v>
      </c>
      <c r="C76" s="53"/>
      <c r="D76" s="53"/>
      <c r="E76" s="53"/>
      <c r="F76" s="53"/>
      <c r="G76" s="54"/>
      <c r="H76" s="22">
        <v>302583771.99</v>
      </c>
      <c r="I76" s="22">
        <v>293720681.04</v>
      </c>
      <c r="J76" s="23">
        <f t="shared" si="2"/>
        <v>97.07086375065319</v>
      </c>
      <c r="K76" s="22">
        <f t="shared" si="3"/>
        <v>8863090.949999988</v>
      </c>
      <c r="L76" s="22"/>
      <c r="M76" s="22"/>
      <c r="N76" s="22"/>
    </row>
    <row r="77" spans="1:14" ht="12.75">
      <c r="A77" s="25">
        <v>73</v>
      </c>
      <c r="B77" s="52" t="s">
        <v>90</v>
      </c>
      <c r="C77" s="53"/>
      <c r="D77" s="53"/>
      <c r="E77" s="53"/>
      <c r="F77" s="53"/>
      <c r="G77" s="54"/>
      <c r="H77" s="22">
        <v>342232264.29</v>
      </c>
      <c r="I77" s="22">
        <v>316059132.7</v>
      </c>
      <c r="J77" s="23">
        <f t="shared" si="2"/>
        <v>92.35223141678381</v>
      </c>
      <c r="K77" s="22">
        <f t="shared" si="3"/>
        <v>26173131.590000033</v>
      </c>
      <c r="L77" s="22"/>
      <c r="M77" s="22"/>
      <c r="N77" s="22"/>
    </row>
    <row r="78" spans="1:14" ht="12.75">
      <c r="A78" s="25">
        <v>74</v>
      </c>
      <c r="B78" s="52" t="s">
        <v>91</v>
      </c>
      <c r="C78" s="53"/>
      <c r="D78" s="53"/>
      <c r="E78" s="53"/>
      <c r="F78" s="53"/>
      <c r="G78" s="54"/>
      <c r="H78" s="22">
        <v>503874148.92</v>
      </c>
      <c r="I78" s="22">
        <v>458463723.4</v>
      </c>
      <c r="J78" s="23">
        <f t="shared" si="2"/>
        <v>90.98774453554873</v>
      </c>
      <c r="K78" s="22">
        <f t="shared" si="3"/>
        <v>45410425.52000004</v>
      </c>
      <c r="L78" s="22">
        <v>16100334.680000007</v>
      </c>
      <c r="M78" s="22"/>
      <c r="N78" s="22"/>
    </row>
    <row r="79" spans="1:14" ht="12.75">
      <c r="A79" s="25">
        <v>75</v>
      </c>
      <c r="B79" s="52" t="s">
        <v>92</v>
      </c>
      <c r="C79" s="53"/>
      <c r="D79" s="53"/>
      <c r="E79" s="53"/>
      <c r="F79" s="53"/>
      <c r="G79" s="54"/>
      <c r="H79" s="22">
        <v>370106893.34</v>
      </c>
      <c r="I79" s="22">
        <v>330756125.59</v>
      </c>
      <c r="J79" s="23">
        <f t="shared" si="2"/>
        <v>89.36772903771606</v>
      </c>
      <c r="K79" s="22">
        <f t="shared" si="3"/>
        <v>39350767.75</v>
      </c>
      <c r="L79" s="22"/>
      <c r="M79" s="22">
        <v>1340780.33</v>
      </c>
      <c r="N79" s="22">
        <v>29697202.62999998</v>
      </c>
    </row>
    <row r="80" spans="1:14" ht="12.75">
      <c r="A80" s="25">
        <v>76</v>
      </c>
      <c r="B80" s="52" t="s">
        <v>33</v>
      </c>
      <c r="C80" s="53"/>
      <c r="D80" s="53"/>
      <c r="E80" s="53"/>
      <c r="F80" s="53"/>
      <c r="G80" s="54"/>
      <c r="H80" s="22">
        <v>727696218.4</v>
      </c>
      <c r="I80" s="22">
        <v>726647882.45</v>
      </c>
      <c r="J80" s="23">
        <f t="shared" si="2"/>
        <v>99.85593769439878</v>
      </c>
      <c r="K80" s="22">
        <f t="shared" si="3"/>
        <v>1048335.9499999285</v>
      </c>
      <c r="L80" s="22"/>
      <c r="M80" s="22"/>
      <c r="N80" s="22"/>
    </row>
    <row r="81" spans="1:14" ht="12.75">
      <c r="A81" s="25">
        <v>77</v>
      </c>
      <c r="B81" s="52" t="s">
        <v>93</v>
      </c>
      <c r="C81" s="53"/>
      <c r="D81" s="53"/>
      <c r="E81" s="53"/>
      <c r="F81" s="53"/>
      <c r="G81" s="54"/>
      <c r="H81" s="22">
        <v>449039396.34000003</v>
      </c>
      <c r="I81" s="22">
        <v>446672558.08</v>
      </c>
      <c r="J81" s="23">
        <f t="shared" si="2"/>
        <v>99.47291077814296</v>
      </c>
      <c r="K81" s="22">
        <f t="shared" si="3"/>
        <v>2366838.26000005</v>
      </c>
      <c r="L81" s="22">
        <v>1792315.1000000238</v>
      </c>
      <c r="M81" s="22"/>
      <c r="N81" s="22"/>
    </row>
    <row r="82" spans="1:14" ht="12.75">
      <c r="A82" s="25">
        <v>78</v>
      </c>
      <c r="B82" s="52" t="s">
        <v>34</v>
      </c>
      <c r="C82" s="53"/>
      <c r="D82" s="53"/>
      <c r="E82" s="53"/>
      <c r="F82" s="53"/>
      <c r="G82" s="54"/>
      <c r="H82" s="22">
        <v>385614571.35</v>
      </c>
      <c r="I82" s="22">
        <v>361335054.52</v>
      </c>
      <c r="J82" s="23">
        <f t="shared" si="2"/>
        <v>93.70368273558756</v>
      </c>
      <c r="K82" s="22">
        <f t="shared" si="3"/>
        <v>24279516.830000043</v>
      </c>
      <c r="L82" s="22">
        <v>14042656.300000012</v>
      </c>
      <c r="M82" s="22">
        <f>K82-L82</f>
        <v>10236860.530000031</v>
      </c>
      <c r="N82" s="22"/>
    </row>
    <row r="83" spans="1:14" ht="12.75">
      <c r="A83" s="25">
        <v>79</v>
      </c>
      <c r="B83" s="52" t="s">
        <v>21</v>
      </c>
      <c r="C83" s="53"/>
      <c r="D83" s="53"/>
      <c r="E83" s="53"/>
      <c r="F83" s="53"/>
      <c r="G83" s="54"/>
      <c r="H83" s="22">
        <v>533839631.76</v>
      </c>
      <c r="I83" s="22">
        <v>529723795.17</v>
      </c>
      <c r="J83" s="23">
        <f t="shared" si="2"/>
        <v>99.22901254512885</v>
      </c>
      <c r="K83" s="22">
        <f t="shared" si="3"/>
        <v>4115836.589999974</v>
      </c>
      <c r="L83" s="22"/>
      <c r="M83" s="22"/>
      <c r="N83" s="22"/>
    </row>
    <row r="84" spans="1:14" ht="12.75">
      <c r="A84" s="25">
        <v>80</v>
      </c>
      <c r="B84" s="52" t="s">
        <v>94</v>
      </c>
      <c r="C84" s="53"/>
      <c r="D84" s="53"/>
      <c r="E84" s="53"/>
      <c r="F84" s="53"/>
      <c r="G84" s="54"/>
      <c r="H84" s="22">
        <v>829700308</v>
      </c>
      <c r="I84" s="22">
        <v>798771528.88</v>
      </c>
      <c r="J84" s="23">
        <f t="shared" si="2"/>
        <v>96.27229508995192</v>
      </c>
      <c r="K84" s="22">
        <f t="shared" si="3"/>
        <v>30928779.120000005</v>
      </c>
      <c r="L84" s="22"/>
      <c r="M84" s="22"/>
      <c r="N84" s="22"/>
    </row>
    <row r="85" spans="1:14" ht="12.75">
      <c r="A85" s="25">
        <v>81</v>
      </c>
      <c r="B85" s="52" t="s">
        <v>95</v>
      </c>
      <c r="C85" s="53"/>
      <c r="D85" s="53"/>
      <c r="E85" s="53"/>
      <c r="F85" s="53"/>
      <c r="G85" s="54"/>
      <c r="H85" s="22">
        <v>1447373984.57</v>
      </c>
      <c r="I85" s="22">
        <v>1323291472.61</v>
      </c>
      <c r="J85" s="23">
        <f t="shared" si="2"/>
        <v>91.42705939979544</v>
      </c>
      <c r="K85" s="22">
        <f t="shared" si="3"/>
        <v>124082511.96000004</v>
      </c>
      <c r="L85" s="22"/>
      <c r="M85" s="22"/>
      <c r="N85" s="22"/>
    </row>
    <row r="86" spans="1:14" ht="12.75">
      <c r="A86" s="25">
        <v>82</v>
      </c>
      <c r="B86" s="52" t="s">
        <v>96</v>
      </c>
      <c r="C86" s="53"/>
      <c r="D86" s="53"/>
      <c r="E86" s="53"/>
      <c r="F86" s="53"/>
      <c r="G86" s="54"/>
      <c r="H86" s="22">
        <v>3590248377.76</v>
      </c>
      <c r="I86" s="22">
        <v>3508120030.8700004</v>
      </c>
      <c r="J86" s="23">
        <f t="shared" si="2"/>
        <v>97.71246058075678</v>
      </c>
      <c r="K86" s="22">
        <f t="shared" si="3"/>
        <v>82128346.88999987</v>
      </c>
      <c r="L86" s="22"/>
      <c r="M86" s="22"/>
      <c r="N86" s="22"/>
    </row>
    <row r="87" spans="1:14" ht="12.75">
      <c r="A87" s="25">
        <v>83</v>
      </c>
      <c r="B87" s="52" t="s">
        <v>97</v>
      </c>
      <c r="C87" s="53"/>
      <c r="D87" s="53"/>
      <c r="E87" s="53"/>
      <c r="F87" s="53"/>
      <c r="G87" s="54"/>
      <c r="H87" s="22">
        <v>432131527.81</v>
      </c>
      <c r="I87" s="22">
        <v>394584815.57</v>
      </c>
      <c r="J87" s="23">
        <f t="shared" si="2"/>
        <v>91.3112768165093</v>
      </c>
      <c r="K87" s="22">
        <f t="shared" si="3"/>
        <v>37546712.24000001</v>
      </c>
      <c r="L87" s="22">
        <v>26014527.889999986</v>
      </c>
      <c r="M87" s="22"/>
      <c r="N87" s="22"/>
    </row>
    <row r="88" spans="1:14" ht="12.75">
      <c r="A88" s="25">
        <v>84</v>
      </c>
      <c r="B88" s="52" t="s">
        <v>22</v>
      </c>
      <c r="C88" s="53"/>
      <c r="D88" s="53"/>
      <c r="E88" s="53"/>
      <c r="F88" s="53"/>
      <c r="G88" s="54"/>
      <c r="H88" s="22">
        <v>34690952.480000004</v>
      </c>
      <c r="I88" s="22">
        <v>34645685.59</v>
      </c>
      <c r="J88" s="23">
        <f t="shared" si="2"/>
        <v>99.86951384506926</v>
      </c>
      <c r="K88" s="22">
        <f t="shared" si="3"/>
        <v>45266.890000000596</v>
      </c>
      <c r="L88" s="22"/>
      <c r="M88" s="22"/>
      <c r="N88" s="22"/>
    </row>
    <row r="89" spans="1:14" ht="12.75">
      <c r="A89" s="25">
        <v>85</v>
      </c>
      <c r="B89" s="52" t="s">
        <v>98</v>
      </c>
      <c r="C89" s="53"/>
      <c r="D89" s="53"/>
      <c r="E89" s="53"/>
      <c r="F89" s="53"/>
      <c r="G89" s="54"/>
      <c r="H89" s="22">
        <v>303345000</v>
      </c>
      <c r="I89" s="22">
        <v>281705700</v>
      </c>
      <c r="J89" s="23">
        <f t="shared" si="2"/>
        <v>92.86643920288779</v>
      </c>
      <c r="K89" s="22">
        <f t="shared" si="3"/>
        <v>21639300</v>
      </c>
      <c r="L89" s="22">
        <v>13306335</v>
      </c>
      <c r="M89" s="22"/>
      <c r="N89" s="22"/>
    </row>
    <row r="90" spans="1:14" ht="12.75">
      <c r="A90" s="25">
        <v>86</v>
      </c>
      <c r="B90" s="57" t="s">
        <v>99</v>
      </c>
      <c r="C90" s="57"/>
      <c r="D90" s="57"/>
      <c r="E90" s="57"/>
      <c r="F90" s="57"/>
      <c r="G90" s="57"/>
      <c r="H90" s="22">
        <v>288554649.07</v>
      </c>
      <c r="I90" s="22">
        <v>278543186.81</v>
      </c>
      <c r="J90" s="23">
        <f t="shared" si="2"/>
        <v>96.53047965358849</v>
      </c>
      <c r="K90" s="22">
        <f t="shared" si="3"/>
        <v>10011462.25999999</v>
      </c>
      <c r="L90" s="22"/>
      <c r="M90" s="22"/>
      <c r="N90" s="22"/>
    </row>
  </sheetData>
  <sheetProtection/>
  <mergeCells count="90">
    <mergeCell ref="A1:N1"/>
    <mergeCell ref="B89:G89"/>
    <mergeCell ref="B90:G90"/>
    <mergeCell ref="B83:G83"/>
    <mergeCell ref="B84:G84"/>
    <mergeCell ref="B85:G85"/>
    <mergeCell ref="B86:G86"/>
    <mergeCell ref="B87:G87"/>
    <mergeCell ref="B88:G88"/>
    <mergeCell ref="B77:G77"/>
    <mergeCell ref="B78:G78"/>
    <mergeCell ref="B79:G79"/>
    <mergeCell ref="B80:G80"/>
    <mergeCell ref="B81:G81"/>
    <mergeCell ref="B82:G82"/>
    <mergeCell ref="B71:G71"/>
    <mergeCell ref="B72:G72"/>
    <mergeCell ref="B73:G73"/>
    <mergeCell ref="B74:G74"/>
    <mergeCell ref="B75:G75"/>
    <mergeCell ref="B62:G62"/>
    <mergeCell ref="B63:G63"/>
    <mergeCell ref="B64:G64"/>
    <mergeCell ref="B76:G76"/>
    <mergeCell ref="B65:G65"/>
    <mergeCell ref="B66:G66"/>
    <mergeCell ref="B67:G67"/>
    <mergeCell ref="B68:G68"/>
    <mergeCell ref="B69:G69"/>
    <mergeCell ref="B70:G70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B44:G44"/>
    <mergeCell ref="B45:G45"/>
    <mergeCell ref="B46:G46"/>
    <mergeCell ref="B47:G47"/>
    <mergeCell ref="B48:G48"/>
    <mergeCell ref="B49:G49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4:G4"/>
    <mergeCell ref="B2:G2"/>
    <mergeCell ref="B3:G3"/>
    <mergeCell ref="B5:G5"/>
    <mergeCell ref="B6:G6"/>
    <mergeCell ref="B7:G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:N1"/>
    </sheetView>
  </sheetViews>
  <sheetFormatPr defaultColWidth="9.33203125" defaultRowHeight="11.25"/>
  <cols>
    <col min="1" max="1" width="5.83203125" style="0" customWidth="1"/>
    <col min="2" max="2" width="6.16015625" style="0" customWidth="1"/>
    <col min="3" max="3" width="6.5" style="0" customWidth="1"/>
    <col min="4" max="4" width="5.33203125" style="0" customWidth="1"/>
    <col min="7" max="7" width="4.66015625" style="0" customWidth="1"/>
    <col min="8" max="8" width="18.66015625" style="0" customWidth="1"/>
    <col min="9" max="9" width="18.33203125" style="0" customWidth="1"/>
    <col min="10" max="10" width="10.16015625" style="0" customWidth="1"/>
    <col min="11" max="11" width="17.5" style="0" customWidth="1"/>
    <col min="12" max="12" width="15.5" style="0" customWidth="1"/>
    <col min="13" max="13" width="16.83203125" style="0" customWidth="1"/>
    <col min="14" max="14" width="18" style="0" customWidth="1"/>
    <col min="16" max="16" width="9.33203125" style="0" customWidth="1"/>
  </cols>
  <sheetData>
    <row r="1" spans="1:14" ht="55.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89.25" customHeight="1">
      <c r="A2" s="20" t="s">
        <v>2</v>
      </c>
      <c r="B2" s="55" t="s">
        <v>3</v>
      </c>
      <c r="C2" s="55"/>
      <c r="D2" s="55"/>
      <c r="E2" s="55"/>
      <c r="F2" s="55"/>
      <c r="G2" s="55"/>
      <c r="H2" s="21" t="s">
        <v>125</v>
      </c>
      <c r="I2" s="21" t="s">
        <v>5</v>
      </c>
      <c r="J2" s="21" t="s">
        <v>133</v>
      </c>
      <c r="K2" s="21" t="s">
        <v>128</v>
      </c>
      <c r="L2" s="27" t="s">
        <v>129</v>
      </c>
      <c r="M2" s="27" t="s">
        <v>130</v>
      </c>
      <c r="N2" s="27" t="s">
        <v>131</v>
      </c>
    </row>
    <row r="3" spans="1:14" ht="81.75" customHeight="1">
      <c r="A3" s="31" t="s">
        <v>114</v>
      </c>
      <c r="B3" s="58" t="s">
        <v>111</v>
      </c>
      <c r="C3" s="58"/>
      <c r="D3" s="58"/>
      <c r="E3" s="58"/>
      <c r="F3" s="58"/>
      <c r="G3" s="58"/>
      <c r="H3" s="22">
        <f>SUM(H4:H53)</f>
        <v>12916626323.100002</v>
      </c>
      <c r="I3" s="22">
        <f>SUM(I4:I53)</f>
        <v>11793460551.81</v>
      </c>
      <c r="J3" s="23">
        <f aca="true" t="shared" si="0" ref="J3:J53">I3/H3*100</f>
        <v>91.30449590167873</v>
      </c>
      <c r="K3" s="22">
        <f>SUM(K4:K53)</f>
        <v>1123165771.2899995</v>
      </c>
      <c r="L3" s="22">
        <f>SUM(L4:L53)</f>
        <v>463138821.40999997</v>
      </c>
      <c r="M3" s="22">
        <f>SUM(M4:M53)</f>
        <v>235283888.9</v>
      </c>
      <c r="N3" s="22">
        <f>SUM(N4:N53)</f>
        <v>187143315.07</v>
      </c>
    </row>
    <row r="4" spans="1:14" ht="12.75">
      <c r="A4" s="25">
        <v>1</v>
      </c>
      <c r="B4" s="58" t="s">
        <v>37</v>
      </c>
      <c r="C4" s="59"/>
      <c r="D4" s="59"/>
      <c r="E4" s="59"/>
      <c r="F4" s="59"/>
      <c r="G4" s="59"/>
      <c r="H4" s="22">
        <f>VLOOKUP($B4,'[1]аннулированнные'!$B$9:$G$58,6,0)</f>
        <v>616125322.5999999</v>
      </c>
      <c r="I4" s="22">
        <f>VLOOKUP($B4,'[1]аннулированнные'!$B$9:$H$58,7,0)</f>
        <v>616105272.21</v>
      </c>
      <c r="J4" s="23">
        <f t="shared" si="0"/>
        <v>99.99674572862624</v>
      </c>
      <c r="K4" s="22">
        <f>H4-I4</f>
        <v>20050.389999866486</v>
      </c>
      <c r="L4" s="32">
        <f>VLOOKUP($B4,'[2]аннулированные'!$B$11:$E$60,2,0)</f>
        <v>0</v>
      </c>
      <c r="M4" s="32">
        <f>VLOOKUP($B4,'[2]аннулированные'!$B$11:$E$60,3,0)</f>
        <v>0</v>
      </c>
      <c r="N4" s="32">
        <f>VLOOKUP($B4,'[2]аннулированные'!$B$11:$E$60,4,0)</f>
        <v>0</v>
      </c>
    </row>
    <row r="5" spans="1:14" ht="12.75">
      <c r="A5" s="25">
        <v>2</v>
      </c>
      <c r="B5" s="58" t="s">
        <v>38</v>
      </c>
      <c r="C5" s="58"/>
      <c r="D5" s="58"/>
      <c r="E5" s="58"/>
      <c r="F5" s="58"/>
      <c r="G5" s="58"/>
      <c r="H5" s="22">
        <f>VLOOKUP($B5,'[1]аннулированнные'!$B$9:$G$58,6,0)</f>
        <v>237097800</v>
      </c>
      <c r="I5" s="22">
        <f>VLOOKUP($B5,'[1]аннулированнные'!$B$9:$H$58,7,0)</f>
        <v>225221417.27</v>
      </c>
      <c r="J5" s="23">
        <f t="shared" si="0"/>
        <v>94.99093507826728</v>
      </c>
      <c r="K5" s="22">
        <f aca="true" t="shared" si="1" ref="K5:K53">H5-I5</f>
        <v>11876382.72999999</v>
      </c>
      <c r="L5" s="32">
        <v>11876382.73</v>
      </c>
      <c r="M5" s="32">
        <f>VLOOKUP($B5,'[2]аннулированные'!$B$11:$E$60,3,0)</f>
        <v>0</v>
      </c>
      <c r="N5" s="32">
        <f>VLOOKUP($B5,'[2]аннулированные'!$B$11:$E$60,4,0)</f>
        <v>0</v>
      </c>
    </row>
    <row r="6" spans="1:14" ht="12.75">
      <c r="A6" s="25">
        <v>3</v>
      </c>
      <c r="B6" s="58" t="s">
        <v>10</v>
      </c>
      <c r="C6" s="58"/>
      <c r="D6" s="58"/>
      <c r="E6" s="58"/>
      <c r="F6" s="58"/>
      <c r="G6" s="58"/>
      <c r="H6" s="22">
        <f>VLOOKUP($B6,'[1]аннулированнные'!$B$9:$G$58,6,0)</f>
        <v>270200000</v>
      </c>
      <c r="I6" s="22">
        <f>VLOOKUP($B6,'[1]аннулированнные'!$B$9:$H$58,7,0)</f>
        <v>250961640.08</v>
      </c>
      <c r="J6" s="23">
        <f t="shared" si="0"/>
        <v>92.8799556180607</v>
      </c>
      <c r="K6" s="22">
        <f t="shared" si="1"/>
        <v>19238359.919999987</v>
      </c>
      <c r="L6" s="32">
        <f>VLOOKUP($B6,'[2]аннулированные'!$B$11:$E$60,2,0)</f>
        <v>0</v>
      </c>
      <c r="M6" s="32">
        <f>VLOOKUP($B6,'[2]аннулированные'!$B$11:$E$60,3,0)</f>
        <v>0</v>
      </c>
      <c r="N6" s="32">
        <f>VLOOKUP($B6,'[2]аннулированные'!$B$11:$E$60,4,0)</f>
        <v>16440573.8</v>
      </c>
    </row>
    <row r="7" spans="1:14" ht="12.75">
      <c r="A7" s="25">
        <v>4</v>
      </c>
      <c r="B7" s="58" t="s">
        <v>40</v>
      </c>
      <c r="C7" s="58"/>
      <c r="D7" s="58"/>
      <c r="E7" s="58"/>
      <c r="F7" s="58"/>
      <c r="G7" s="58"/>
      <c r="H7" s="22">
        <f>VLOOKUP($B7,'[1]аннулированнные'!$B$9:$G$58,6,0)</f>
        <v>215595322</v>
      </c>
      <c r="I7" s="22">
        <f>VLOOKUP($B7,'[1]аннулированнные'!$B$9:$H$58,7,0)</f>
        <v>210876637.55</v>
      </c>
      <c r="J7" s="23">
        <f t="shared" si="0"/>
        <v>97.8113233597898</v>
      </c>
      <c r="K7" s="22">
        <f t="shared" si="1"/>
        <v>4718684.449999988</v>
      </c>
      <c r="L7" s="32">
        <f>VLOOKUP($B7,'[2]аннулированные'!$B$11:$E$60,2,0)</f>
        <v>3505466.55</v>
      </c>
      <c r="M7" s="32">
        <f>VLOOKUP($B7,'[2]аннулированные'!$B$11:$E$60,3,0)</f>
        <v>0</v>
      </c>
      <c r="N7" s="32">
        <f>VLOOKUP($B7,'[2]аннулированные'!$B$11:$E$60,4,0)</f>
        <v>0</v>
      </c>
    </row>
    <row r="8" spans="1:14" ht="12.75">
      <c r="A8" s="25">
        <v>5</v>
      </c>
      <c r="B8" s="58" t="s">
        <v>25</v>
      </c>
      <c r="C8" s="58"/>
      <c r="D8" s="58"/>
      <c r="E8" s="58"/>
      <c r="F8" s="58"/>
      <c r="G8" s="58"/>
      <c r="H8" s="22">
        <f>VLOOKUP($B8,'[1]аннулированнные'!$B$9:$G$58,6,0)</f>
        <v>183622313.33999997</v>
      </c>
      <c r="I8" s="22">
        <f>VLOOKUP($B8,'[1]аннулированнные'!$B$9:$H$58,7,0)</f>
        <v>170843875.11</v>
      </c>
      <c r="J8" s="23">
        <f t="shared" si="0"/>
        <v>93.04091207785893</v>
      </c>
      <c r="K8" s="22">
        <f t="shared" si="1"/>
        <v>12778438.22999996</v>
      </c>
      <c r="L8" s="32">
        <f>VLOOKUP($B8,'[2]аннулированные'!$B$11:$E$60,2,0)</f>
        <v>11326831.3</v>
      </c>
      <c r="M8" s="32">
        <f>VLOOKUP($B8,'[2]аннулированные'!$B$11:$E$60,3,0)</f>
        <v>0</v>
      </c>
      <c r="N8" s="32">
        <f>VLOOKUP($B8,'[2]аннулированные'!$B$11:$E$60,4,0)</f>
        <v>0</v>
      </c>
    </row>
    <row r="9" spans="1:14" ht="12.75">
      <c r="A9" s="25">
        <v>6</v>
      </c>
      <c r="B9" s="58" t="s">
        <v>41</v>
      </c>
      <c r="C9" s="58"/>
      <c r="D9" s="58"/>
      <c r="E9" s="58"/>
      <c r="F9" s="58"/>
      <c r="G9" s="58"/>
      <c r="H9" s="22">
        <f>VLOOKUP($B9,'[1]аннулированнные'!$B$9:$G$58,6,0)</f>
        <v>235452028.29999998</v>
      </c>
      <c r="I9" s="22">
        <f>VLOOKUP($B9,'[1]аннулированнные'!$B$9:$H$58,7,0)</f>
        <v>231112067.69</v>
      </c>
      <c r="J9" s="23">
        <f t="shared" si="0"/>
        <v>98.15675378065963</v>
      </c>
      <c r="K9" s="22">
        <f t="shared" si="1"/>
        <v>4339960.6099999845</v>
      </c>
      <c r="L9" s="32">
        <f>VLOOKUP($B9,'[2]аннулированные'!$B$11:$E$60,2,0)</f>
        <v>0</v>
      </c>
      <c r="M9" s="32">
        <f>VLOOKUP($B9,'[2]аннулированные'!$B$11:$E$60,3,0)</f>
        <v>0</v>
      </c>
      <c r="N9" s="32">
        <f>VLOOKUP($B9,'[2]аннулированные'!$B$11:$E$60,4,0)</f>
        <v>0</v>
      </c>
    </row>
    <row r="10" spans="1:14" ht="12.75">
      <c r="A10" s="25">
        <v>7</v>
      </c>
      <c r="B10" s="58" t="s">
        <v>42</v>
      </c>
      <c r="C10" s="58"/>
      <c r="D10" s="58"/>
      <c r="E10" s="58"/>
      <c r="F10" s="58"/>
      <c r="G10" s="58"/>
      <c r="H10" s="22">
        <f>VLOOKUP($B10,'[1]аннулированнные'!$B$9:$G$58,6,0)</f>
        <v>548333576.4</v>
      </c>
      <c r="I10" s="22">
        <f>VLOOKUP($B10,'[1]аннулированнные'!$B$9:$H$58,7,0)</f>
        <v>462950765.69</v>
      </c>
      <c r="J10" s="23">
        <f t="shared" si="0"/>
        <v>84.42867364231684</v>
      </c>
      <c r="K10" s="22">
        <f t="shared" si="1"/>
        <v>85382810.70999998</v>
      </c>
      <c r="L10" s="32">
        <f>VLOOKUP($B10,'[2]аннулированные'!$B$11:$E$60,2,0)</f>
        <v>54851887.73</v>
      </c>
      <c r="M10" s="32">
        <v>0</v>
      </c>
      <c r="N10" s="32">
        <f>VLOOKUP($B10,'[2]аннулированные'!$B$11:$E$60,4,0)</f>
        <v>0</v>
      </c>
    </row>
    <row r="11" spans="1:14" ht="12.75">
      <c r="A11" s="25">
        <v>8</v>
      </c>
      <c r="B11" s="58" t="s">
        <v>43</v>
      </c>
      <c r="C11" s="58"/>
      <c r="D11" s="58"/>
      <c r="E11" s="58"/>
      <c r="F11" s="58"/>
      <c r="G11" s="58"/>
      <c r="H11" s="22">
        <f>VLOOKUP($B11,'[1]аннулированнные'!$B$9:$G$58,6,0)</f>
        <v>244644064</v>
      </c>
      <c r="I11" s="22">
        <f>VLOOKUP($B11,'[1]аннулированнные'!$B$9:$H$58,7,0)</f>
        <v>237836781.84</v>
      </c>
      <c r="J11" s="23">
        <f t="shared" si="0"/>
        <v>97.21747503344287</v>
      </c>
      <c r="K11" s="22">
        <f t="shared" si="1"/>
        <v>6807282.159999996</v>
      </c>
      <c r="L11" s="32">
        <f>VLOOKUP($B11,'[2]аннулированные'!$B$11:$E$60,2,0)</f>
        <v>0</v>
      </c>
      <c r="M11" s="32">
        <f>VLOOKUP($B11,'[2]аннулированные'!$B$11:$E$60,3,0)</f>
        <v>0</v>
      </c>
      <c r="N11" s="32">
        <v>6807282.16</v>
      </c>
    </row>
    <row r="12" spans="1:14" ht="12.75">
      <c r="A12" s="25">
        <v>9</v>
      </c>
      <c r="B12" s="58" t="s">
        <v>26</v>
      </c>
      <c r="C12" s="58"/>
      <c r="D12" s="58"/>
      <c r="E12" s="58"/>
      <c r="F12" s="58"/>
      <c r="G12" s="58"/>
      <c r="H12" s="22">
        <f>VLOOKUP($B12,'[1]аннулированнные'!$B$9:$G$58,6,0)</f>
        <v>316443674</v>
      </c>
      <c r="I12" s="22">
        <f>VLOOKUP($B12,'[1]аннулированнные'!$B$9:$H$58,7,0)</f>
        <v>289844949.99</v>
      </c>
      <c r="J12" s="23">
        <f t="shared" si="0"/>
        <v>91.59448388593795</v>
      </c>
      <c r="K12" s="22">
        <f t="shared" si="1"/>
        <v>26598724.00999999</v>
      </c>
      <c r="L12" s="32">
        <v>26528510</v>
      </c>
      <c r="M12" s="32">
        <f>VLOOKUP($B12,'[2]аннулированные'!$B$11:$E$60,3,0)</f>
        <v>0</v>
      </c>
      <c r="N12" s="32">
        <v>0</v>
      </c>
    </row>
    <row r="13" spans="1:14" ht="12.75">
      <c r="A13" s="25">
        <v>10</v>
      </c>
      <c r="B13" s="58" t="s">
        <v>134</v>
      </c>
      <c r="C13" s="59"/>
      <c r="D13" s="59"/>
      <c r="E13" s="59"/>
      <c r="F13" s="59"/>
      <c r="G13" s="59"/>
      <c r="H13" s="22">
        <f>VLOOKUP($B13,'[1]аннулированнные'!$B$9:$G$58,6,0)</f>
        <v>44123122.47</v>
      </c>
      <c r="I13" s="22">
        <f>VLOOKUP($B13,'[1]аннулированнные'!$B$9:$H$58,7,0)</f>
        <v>40949735.41</v>
      </c>
      <c r="J13" s="23">
        <f t="shared" si="0"/>
        <v>92.80788193954851</v>
      </c>
      <c r="K13" s="22">
        <f t="shared" si="1"/>
        <v>3173387.0600000024</v>
      </c>
      <c r="L13" s="32">
        <f>VLOOKUP($B13,'[2]аннулированные'!$B$11:$E$60,2,0)</f>
        <v>2631341</v>
      </c>
      <c r="M13" s="32">
        <f>VLOOKUP($B13,'[2]аннулированные'!$B$11:$E$60,3,0)</f>
        <v>0</v>
      </c>
      <c r="N13" s="32">
        <f>VLOOKUP($B13,'[2]аннулированные'!$B$11:$E$60,4,0)</f>
        <v>0</v>
      </c>
    </row>
    <row r="14" spans="1:14" ht="12.75">
      <c r="A14" s="25">
        <v>11</v>
      </c>
      <c r="B14" s="58" t="s">
        <v>11</v>
      </c>
      <c r="C14" s="58"/>
      <c r="D14" s="58"/>
      <c r="E14" s="58"/>
      <c r="F14" s="58"/>
      <c r="G14" s="58"/>
      <c r="H14" s="22">
        <f>VLOOKUP($B14,'[1]аннулированнные'!$B$9:$G$58,6,0)</f>
        <v>60942700</v>
      </c>
      <c r="I14" s="22">
        <f>VLOOKUP($B14,'[1]аннулированнные'!$B$9:$H$58,7,0)</f>
        <v>56312230.22</v>
      </c>
      <c r="J14" s="23">
        <f t="shared" si="0"/>
        <v>92.40192872977403</v>
      </c>
      <c r="K14" s="22">
        <f t="shared" si="1"/>
        <v>4630469.780000001</v>
      </c>
      <c r="L14" s="32">
        <v>4630469.78</v>
      </c>
      <c r="M14" s="32">
        <f>VLOOKUP($B14,'[2]аннулированные'!$B$11:$E$60,3,0)</f>
        <v>0</v>
      </c>
      <c r="N14" s="32">
        <f>VLOOKUP($B14,'[2]аннулированные'!$B$11:$E$60,4,0)</f>
        <v>0</v>
      </c>
    </row>
    <row r="15" spans="1:14" ht="12.75">
      <c r="A15" s="25">
        <v>12</v>
      </c>
      <c r="B15" s="58" t="s">
        <v>48</v>
      </c>
      <c r="C15" s="58"/>
      <c r="D15" s="58"/>
      <c r="E15" s="58"/>
      <c r="F15" s="58"/>
      <c r="G15" s="58"/>
      <c r="H15" s="22">
        <f>VLOOKUP($B15,'[1]аннулированнные'!$B$9:$G$58,6,0)</f>
        <v>187825098.05</v>
      </c>
      <c r="I15" s="22">
        <f>VLOOKUP($B15,'[1]аннулированнные'!$B$9:$H$58,7,0)</f>
        <v>157077603.12</v>
      </c>
      <c r="J15" s="23">
        <f t="shared" si="0"/>
        <v>83.6297197503313</v>
      </c>
      <c r="K15" s="22">
        <f t="shared" si="1"/>
        <v>30747494.930000007</v>
      </c>
      <c r="L15" s="32">
        <f>VLOOKUP($B15,'[2]аннулированные'!$B$11:$E$60,2,0)</f>
        <v>0</v>
      </c>
      <c r="M15" s="32">
        <f>VLOOKUP($B15,'[2]аннулированные'!$B$11:$E$60,3,0)</f>
        <v>15293593.03</v>
      </c>
      <c r="N15" s="32">
        <f>VLOOKUP($B15,'[2]аннулированные'!$B$11:$E$60,4,0)</f>
        <v>16632486.74</v>
      </c>
    </row>
    <row r="16" spans="1:14" ht="12.75">
      <c r="A16" s="25">
        <v>13</v>
      </c>
      <c r="B16" s="58" t="s">
        <v>51</v>
      </c>
      <c r="C16" s="58"/>
      <c r="D16" s="58"/>
      <c r="E16" s="58"/>
      <c r="F16" s="58"/>
      <c r="G16" s="58"/>
      <c r="H16" s="22">
        <f>VLOOKUP($B16,'[1]аннулированнные'!$B$9:$G$58,6,0)</f>
        <v>168695333.31</v>
      </c>
      <c r="I16" s="22">
        <f>VLOOKUP($B16,'[1]аннулированнные'!$B$9:$H$58,7,0)</f>
        <v>167264498.78</v>
      </c>
      <c r="J16" s="23">
        <f t="shared" si="0"/>
        <v>99.15182328880987</v>
      </c>
      <c r="K16" s="22">
        <f t="shared" si="1"/>
        <v>1430834.5300000012</v>
      </c>
      <c r="L16" s="32">
        <f>VLOOKUP($B16,'[2]аннулированные'!$B$11:$E$60,2,0)</f>
        <v>1057465.24</v>
      </c>
      <c r="M16" s="32">
        <f>VLOOKUP($B16,'[2]аннулированные'!$B$11:$E$60,3,0)</f>
        <v>0</v>
      </c>
      <c r="N16" s="32">
        <f>VLOOKUP($B16,'[2]аннулированные'!$B$11:$E$60,4,0)</f>
        <v>0</v>
      </c>
    </row>
    <row r="17" spans="1:14" ht="12.75">
      <c r="A17" s="25">
        <v>14</v>
      </c>
      <c r="B17" s="58" t="s">
        <v>52</v>
      </c>
      <c r="C17" s="58"/>
      <c r="D17" s="58"/>
      <c r="E17" s="58"/>
      <c r="F17" s="58"/>
      <c r="G17" s="58"/>
      <c r="H17" s="22">
        <f>VLOOKUP($B17,'[1]аннулированнные'!$B$9:$G$58,6,0)</f>
        <v>203723700</v>
      </c>
      <c r="I17" s="22">
        <f>VLOOKUP($B17,'[1]аннулированнные'!$B$9:$H$58,7,0)</f>
        <v>182146079.04</v>
      </c>
      <c r="J17" s="23">
        <f t="shared" si="0"/>
        <v>89.40838942155477</v>
      </c>
      <c r="K17" s="22">
        <f t="shared" si="1"/>
        <v>21577620.96000001</v>
      </c>
      <c r="L17" s="32">
        <f>VLOOKUP($B17,'[2]аннулированные'!$B$11:$E$60,2,0)</f>
        <v>10809391.69</v>
      </c>
      <c r="M17" s="32">
        <f>VLOOKUP($B17,'[2]аннулированные'!$B$11:$E$60,3,0)</f>
        <v>0</v>
      </c>
      <c r="N17" s="32">
        <f>VLOOKUP($B17,'[2]аннулированные'!$B$11:$E$60,4,0)</f>
        <v>0</v>
      </c>
    </row>
    <row r="18" spans="1:14" ht="12.75">
      <c r="A18" s="25">
        <v>15</v>
      </c>
      <c r="B18" s="58" t="s">
        <v>12</v>
      </c>
      <c r="C18" s="58"/>
      <c r="D18" s="58"/>
      <c r="E18" s="58"/>
      <c r="F18" s="58"/>
      <c r="G18" s="58"/>
      <c r="H18" s="22">
        <f>VLOOKUP($B18,'[1]аннулированнные'!$B$9:$G$58,6,0)</f>
        <v>212579800.00000003</v>
      </c>
      <c r="I18" s="22">
        <f>VLOOKUP($B18,'[1]аннулированнные'!$B$9:$H$58,7,0)</f>
        <v>171386134.45</v>
      </c>
      <c r="J18" s="23">
        <f t="shared" si="0"/>
        <v>80.6220226239746</v>
      </c>
      <c r="K18" s="22">
        <f t="shared" si="1"/>
        <v>41193665.55000004</v>
      </c>
      <c r="L18" s="32">
        <f>VLOOKUP($B18,'[2]аннулированные'!$B$11:$E$60,2,0)</f>
        <v>14032293.01</v>
      </c>
      <c r="M18" s="32">
        <f>VLOOKUP($B18,'[2]аннулированные'!$B$11:$E$60,3,0)</f>
        <v>0</v>
      </c>
      <c r="N18" s="32">
        <f>VLOOKUP($B18,'[2]аннулированные'!$B$11:$E$60,4,0)</f>
        <v>0</v>
      </c>
    </row>
    <row r="19" spans="1:14" ht="12.75">
      <c r="A19" s="25">
        <v>16</v>
      </c>
      <c r="B19" s="58" t="s">
        <v>135</v>
      </c>
      <c r="C19" s="58"/>
      <c r="D19" s="58"/>
      <c r="E19" s="58"/>
      <c r="F19" s="58"/>
      <c r="G19" s="58"/>
      <c r="H19" s="22">
        <f>VLOOKUP($B19,'[1]аннулированнные'!$B$9:$G$58,6,0)</f>
        <v>230200000</v>
      </c>
      <c r="I19" s="22">
        <f>VLOOKUP($B19,'[1]аннулированнные'!$B$9:$H$58,7,0)</f>
        <v>166875774.15</v>
      </c>
      <c r="J19" s="23">
        <f t="shared" si="0"/>
        <v>72.49164819721982</v>
      </c>
      <c r="K19" s="22">
        <f t="shared" si="1"/>
        <v>63324225.849999994</v>
      </c>
      <c r="L19" s="32">
        <f>VLOOKUP($B19,'[2]аннулированные'!$B$11:$E$60,2,0)</f>
        <v>15300000</v>
      </c>
      <c r="M19" s="32">
        <f>VLOOKUP($B19,'[2]аннулированные'!$B$11:$E$60,3,0)</f>
        <v>15500000</v>
      </c>
      <c r="N19" s="32">
        <f>VLOOKUP($B19,'[2]аннулированные'!$B$11:$E$60,4,0)</f>
        <v>15500000</v>
      </c>
    </row>
    <row r="20" spans="1:14" ht="12.75">
      <c r="A20" s="25">
        <v>17</v>
      </c>
      <c r="B20" s="58" t="s">
        <v>54</v>
      </c>
      <c r="C20" s="58"/>
      <c r="D20" s="58"/>
      <c r="E20" s="58"/>
      <c r="F20" s="58"/>
      <c r="G20" s="58"/>
      <c r="H20" s="22">
        <f>VLOOKUP($B20,'[1]аннулированнные'!$B$9:$G$58,6,0)</f>
        <v>425203800</v>
      </c>
      <c r="I20" s="22">
        <f>VLOOKUP($B20,'[1]аннулированнные'!$B$9:$H$58,7,0)</f>
        <v>390914005.94</v>
      </c>
      <c r="J20" s="23">
        <f t="shared" si="0"/>
        <v>91.93568024086332</v>
      </c>
      <c r="K20" s="22">
        <f t="shared" si="1"/>
        <v>34289794.06</v>
      </c>
      <c r="L20" s="32">
        <f>VLOOKUP($B20,'[2]аннулированные'!$B$11:$E$60,2,0)</f>
        <v>0</v>
      </c>
      <c r="M20" s="32">
        <f>VLOOKUP($B20,'[2]аннулированные'!$B$11:$E$60,3,0)</f>
        <v>0</v>
      </c>
      <c r="N20" s="32">
        <f>VLOOKUP($B20,'[2]аннулированные'!$B$11:$E$60,4,0)</f>
        <v>30809020.89</v>
      </c>
    </row>
    <row r="21" spans="1:14" ht="12.75">
      <c r="A21" s="25">
        <v>18</v>
      </c>
      <c r="B21" s="58" t="s">
        <v>55</v>
      </c>
      <c r="C21" s="58"/>
      <c r="D21" s="58"/>
      <c r="E21" s="58"/>
      <c r="F21" s="58"/>
      <c r="G21" s="58"/>
      <c r="H21" s="22">
        <f>VLOOKUP($B21,'[1]аннулированнные'!$B$9:$G$58,6,0)</f>
        <v>262490993.28</v>
      </c>
      <c r="I21" s="22">
        <f>VLOOKUP($B21,'[1]аннулированнные'!$B$9:$H$58,7,0)</f>
        <v>260752947.16</v>
      </c>
      <c r="J21" s="23">
        <f t="shared" si="0"/>
        <v>99.3378644736408</v>
      </c>
      <c r="K21" s="22">
        <f t="shared" si="1"/>
        <v>1738046.1200000048</v>
      </c>
      <c r="L21" s="32">
        <f>VLOOKUP($B21,'[2]аннулированные'!$B$11:$E$60,2,0)</f>
        <v>1386146.13</v>
      </c>
      <c r="M21" s="32">
        <f>VLOOKUP($B21,'[2]аннулированные'!$B$11:$E$60,3,0)</f>
        <v>0</v>
      </c>
      <c r="N21" s="32">
        <f>VLOOKUP($B21,'[2]аннулированные'!$B$11:$E$60,4,0)</f>
        <v>0</v>
      </c>
    </row>
    <row r="22" spans="1:14" ht="12.75">
      <c r="A22" s="25">
        <v>19</v>
      </c>
      <c r="B22" s="58" t="s">
        <v>56</v>
      </c>
      <c r="C22" s="58"/>
      <c r="D22" s="58"/>
      <c r="E22" s="58"/>
      <c r="F22" s="58"/>
      <c r="G22" s="58"/>
      <c r="H22" s="22">
        <f>VLOOKUP($B22,'[1]аннулированнные'!$B$9:$G$58,6,0)</f>
        <v>140140000</v>
      </c>
      <c r="I22" s="22">
        <f>VLOOKUP($B22,'[1]аннулированнные'!$B$9:$H$58,7,0)</f>
        <v>140140000</v>
      </c>
      <c r="J22" s="23">
        <f t="shared" si="0"/>
        <v>100</v>
      </c>
      <c r="K22" s="22">
        <f t="shared" si="1"/>
        <v>0</v>
      </c>
      <c r="L22" s="32">
        <f>VLOOKUP($B22,'[2]аннулированные'!$B$11:$E$60,2,0)</f>
        <v>0</v>
      </c>
      <c r="M22" s="32">
        <f>VLOOKUP($B22,'[2]аннулированные'!$B$11:$E$60,3,0)</f>
        <v>0</v>
      </c>
      <c r="N22" s="32">
        <f>VLOOKUP($B22,'[2]аннулированные'!$B$11:$E$60,4,0)</f>
        <v>0</v>
      </c>
    </row>
    <row r="23" spans="1:14" ht="12.75">
      <c r="A23" s="25">
        <v>20</v>
      </c>
      <c r="B23" s="58" t="s">
        <v>59</v>
      </c>
      <c r="C23" s="58"/>
      <c r="D23" s="58"/>
      <c r="E23" s="58"/>
      <c r="F23" s="58"/>
      <c r="G23" s="58"/>
      <c r="H23" s="22">
        <f>VLOOKUP($B23,'[1]аннулированнные'!$B$9:$G$58,6,0)</f>
        <v>311192392.18</v>
      </c>
      <c r="I23" s="22">
        <f>VLOOKUP($B23,'[1]аннулированнные'!$B$9:$H$58,7,0)</f>
        <v>311182229.34</v>
      </c>
      <c r="J23" s="23">
        <f t="shared" si="0"/>
        <v>99.99673422607512</v>
      </c>
      <c r="K23" s="22">
        <f t="shared" si="1"/>
        <v>10162.840000033379</v>
      </c>
      <c r="L23" s="32">
        <f>VLOOKUP($B23,'[2]аннулированные'!$B$11:$E$60,2,0)</f>
        <v>0</v>
      </c>
      <c r="M23" s="32">
        <f>VLOOKUP($B23,'[2]аннулированные'!$B$11:$E$60,3,0)</f>
        <v>0</v>
      </c>
      <c r="N23" s="32">
        <f>VLOOKUP($B23,'[2]аннулированные'!$B$11:$E$60,4,0)</f>
        <v>0</v>
      </c>
    </row>
    <row r="24" spans="1:14" ht="12.75">
      <c r="A24" s="25">
        <v>21</v>
      </c>
      <c r="B24" s="58" t="s">
        <v>28</v>
      </c>
      <c r="C24" s="58"/>
      <c r="D24" s="58"/>
      <c r="E24" s="58"/>
      <c r="F24" s="58"/>
      <c r="G24" s="58"/>
      <c r="H24" s="22">
        <f>VLOOKUP($B24,'[1]аннулированнные'!$B$9:$G$58,6,0)</f>
        <v>139869342.96</v>
      </c>
      <c r="I24" s="22">
        <f>VLOOKUP($B24,'[1]аннулированнные'!$B$9:$H$58,7,0)</f>
        <v>138294559.08</v>
      </c>
      <c r="J24" s="23">
        <f t="shared" si="0"/>
        <v>98.87410361221876</v>
      </c>
      <c r="K24" s="22">
        <f t="shared" si="1"/>
        <v>1574783.8799999952</v>
      </c>
      <c r="L24" s="32">
        <f>VLOOKUP($B24,'[2]аннулированные'!$B$11:$E$60,2,0)</f>
        <v>1574818.4</v>
      </c>
      <c r="M24" s="32">
        <f>VLOOKUP($B24,'[2]аннулированные'!$B$11:$E$60,3,0)</f>
        <v>0</v>
      </c>
      <c r="N24" s="32">
        <f>VLOOKUP($B24,'[2]аннулированные'!$B$11:$E$60,4,0)</f>
        <v>0</v>
      </c>
    </row>
    <row r="25" spans="1:14" ht="12.75">
      <c r="A25" s="25">
        <v>22</v>
      </c>
      <c r="B25" s="58" t="s">
        <v>60</v>
      </c>
      <c r="C25" s="58"/>
      <c r="D25" s="58"/>
      <c r="E25" s="58"/>
      <c r="F25" s="58"/>
      <c r="G25" s="58"/>
      <c r="H25" s="22">
        <f>VLOOKUP($B25,'[1]аннулированнные'!$B$9:$G$58,6,0)</f>
        <v>153299946</v>
      </c>
      <c r="I25" s="22">
        <f>VLOOKUP($B25,'[1]аннулированнные'!$B$9:$H$58,7,0)</f>
        <v>135995977.84</v>
      </c>
      <c r="J25" s="23">
        <f t="shared" si="0"/>
        <v>88.71234556077404</v>
      </c>
      <c r="K25" s="22">
        <f t="shared" si="1"/>
        <v>17303968.159999996</v>
      </c>
      <c r="L25" s="32">
        <f>VLOOKUP($B25,'[2]аннулированные'!$B$11:$E$60,2,0)</f>
        <v>0</v>
      </c>
      <c r="M25" s="32">
        <f>VLOOKUP($B25,'[2]аннулированные'!$B$11:$E$60,3,0)</f>
        <v>5765366.8</v>
      </c>
      <c r="N25" s="32">
        <f>VLOOKUP($B25,'[2]аннулированные'!$B$11:$E$60,4,0)</f>
        <v>10619740.78</v>
      </c>
    </row>
    <row r="26" spans="1:14" ht="12.75">
      <c r="A26" s="25">
        <v>23</v>
      </c>
      <c r="B26" s="58" t="s">
        <v>61</v>
      </c>
      <c r="C26" s="58"/>
      <c r="D26" s="58"/>
      <c r="E26" s="58"/>
      <c r="F26" s="58"/>
      <c r="G26" s="58"/>
      <c r="H26" s="22">
        <f>VLOOKUP($B26,'[1]аннулированнные'!$B$9:$G$58,6,0)</f>
        <v>162242467.5</v>
      </c>
      <c r="I26" s="22">
        <f>VLOOKUP($B26,'[1]аннулированнные'!$B$9:$H$58,7,0)</f>
        <v>150566655.75</v>
      </c>
      <c r="J26" s="23">
        <f t="shared" si="0"/>
        <v>92.80347992118648</v>
      </c>
      <c r="K26" s="22">
        <f t="shared" si="1"/>
        <v>11675811.75</v>
      </c>
      <c r="L26" s="32">
        <f>VLOOKUP($B26,'[2]аннулированные'!$B$11:$E$60,2,0)</f>
        <v>0</v>
      </c>
      <c r="M26" s="32">
        <f>VLOOKUP($B26,'[2]аннулированные'!$B$11:$E$60,3,0)</f>
        <v>0</v>
      </c>
      <c r="N26" s="32">
        <f>VLOOKUP($B26,'[2]аннулированные'!$B$11:$E$60,4,0)</f>
        <v>0</v>
      </c>
    </row>
    <row r="27" spans="1:14" ht="12.75">
      <c r="A27" s="25">
        <v>24</v>
      </c>
      <c r="B27" s="58" t="s">
        <v>13</v>
      </c>
      <c r="C27" s="58"/>
      <c r="D27" s="58"/>
      <c r="E27" s="58"/>
      <c r="F27" s="58"/>
      <c r="G27" s="58"/>
      <c r="H27" s="22">
        <f>VLOOKUP($B27,'[1]аннулированнные'!$B$9:$G$58,6,0)</f>
        <v>67067700</v>
      </c>
      <c r="I27" s="22">
        <f>VLOOKUP($B27,'[1]аннулированнные'!$B$9:$H$58,7,0)</f>
        <v>67056498.37</v>
      </c>
      <c r="J27" s="23">
        <f t="shared" si="0"/>
        <v>99.98329802572624</v>
      </c>
      <c r="K27" s="22">
        <f t="shared" si="1"/>
        <v>11201.630000002682</v>
      </c>
      <c r="L27" s="32">
        <f>VLOOKUP($B27,'[2]аннулированные'!$B$11:$E$60,2,0)</f>
        <v>0</v>
      </c>
      <c r="M27" s="32">
        <f>VLOOKUP($B27,'[2]аннулированные'!$B$11:$E$60,3,0)</f>
        <v>0</v>
      </c>
      <c r="N27" s="32">
        <f>VLOOKUP($B27,'[2]аннулированные'!$B$11:$E$60,4,0)</f>
        <v>0</v>
      </c>
    </row>
    <row r="28" spans="1:14" ht="12.75">
      <c r="A28" s="25">
        <v>25</v>
      </c>
      <c r="B28" s="58" t="s">
        <v>15</v>
      </c>
      <c r="C28" s="58"/>
      <c r="D28" s="58"/>
      <c r="E28" s="58"/>
      <c r="F28" s="58"/>
      <c r="G28" s="58"/>
      <c r="H28" s="22">
        <f>VLOOKUP($B28,'[1]аннулированнные'!$B$9:$G$58,6,0)</f>
        <v>163746873</v>
      </c>
      <c r="I28" s="22">
        <f>VLOOKUP($B28,'[1]аннулированнные'!$B$9:$H$58,7,0)</f>
        <v>163731866.76</v>
      </c>
      <c r="J28" s="23">
        <f t="shared" si="0"/>
        <v>99.99083570896647</v>
      </c>
      <c r="K28" s="22">
        <f t="shared" si="1"/>
        <v>15006.240000009537</v>
      </c>
      <c r="L28" s="32">
        <f>VLOOKUP($B28,'[2]аннулированные'!$B$11:$E$60,2,0)</f>
        <v>0</v>
      </c>
      <c r="M28" s="32">
        <f>VLOOKUP($B28,'[2]аннулированные'!$B$11:$E$60,3,0)</f>
        <v>0</v>
      </c>
      <c r="N28" s="32">
        <f>VLOOKUP($B28,'[2]аннулированные'!$B$11:$E$60,4,0)</f>
        <v>0</v>
      </c>
    </row>
    <row r="29" spans="1:14" ht="12.75">
      <c r="A29" s="25">
        <v>26</v>
      </c>
      <c r="B29" s="58" t="s">
        <v>62</v>
      </c>
      <c r="C29" s="58"/>
      <c r="D29" s="58"/>
      <c r="E29" s="58"/>
      <c r="F29" s="58"/>
      <c r="G29" s="58"/>
      <c r="H29" s="22">
        <f>VLOOKUP($B29,'[1]аннулированнные'!$B$9:$G$58,6,0)</f>
        <v>311652680.87</v>
      </c>
      <c r="I29" s="22">
        <f>VLOOKUP($B29,'[1]аннулированнные'!$B$9:$H$58,7,0)</f>
        <v>306865985.88</v>
      </c>
      <c r="J29" s="23">
        <f t="shared" si="0"/>
        <v>98.46409311267992</v>
      </c>
      <c r="K29" s="22">
        <f t="shared" si="1"/>
        <v>4786694.99000001</v>
      </c>
      <c r="L29" s="32">
        <f>VLOOKUP($B29,'[2]аннулированные'!$B$11:$E$60,2,0)</f>
        <v>417256.07</v>
      </c>
      <c r="M29" s="32">
        <f>VLOOKUP($B29,'[2]аннулированные'!$B$11:$E$60,3,0)</f>
        <v>0</v>
      </c>
      <c r="N29" s="32">
        <f>VLOOKUP($B29,'[2]аннулированные'!$B$11:$E$60,4,0)</f>
        <v>0</v>
      </c>
    </row>
    <row r="30" spans="1:14" ht="12.75">
      <c r="A30" s="25">
        <v>27</v>
      </c>
      <c r="B30" s="58" t="s">
        <v>63</v>
      </c>
      <c r="C30" s="58"/>
      <c r="D30" s="58"/>
      <c r="E30" s="58"/>
      <c r="F30" s="58"/>
      <c r="G30" s="58"/>
      <c r="H30" s="22">
        <f>VLOOKUP($B30,'[1]аннулированнные'!$B$9:$G$58,6,0)</f>
        <v>129781712.35000001</v>
      </c>
      <c r="I30" s="22">
        <f>VLOOKUP($B30,'[1]аннулированнные'!$B$9:$H$58,7,0)</f>
        <v>129781711.65</v>
      </c>
      <c r="J30" s="23">
        <f t="shared" si="0"/>
        <v>99.9999994606328</v>
      </c>
      <c r="K30" s="22">
        <f t="shared" si="1"/>
        <v>0.7000000029802322</v>
      </c>
      <c r="L30" s="32">
        <f>VLOOKUP($B30,'[2]аннулированные'!$B$11:$E$60,2,0)</f>
        <v>0</v>
      </c>
      <c r="M30" s="32">
        <f>VLOOKUP($B30,'[2]аннулированные'!$B$11:$E$60,3,0)</f>
        <v>0</v>
      </c>
      <c r="N30" s="32">
        <f>VLOOKUP($B30,'[2]аннулированные'!$B$11:$E$60,4,0)</f>
        <v>0</v>
      </c>
    </row>
    <row r="31" spans="1:14" ht="12.75">
      <c r="A31" s="25">
        <v>28</v>
      </c>
      <c r="B31" s="58" t="s">
        <v>29</v>
      </c>
      <c r="C31" s="58"/>
      <c r="D31" s="58"/>
      <c r="E31" s="58"/>
      <c r="F31" s="58"/>
      <c r="G31" s="58"/>
      <c r="H31" s="22">
        <f>VLOOKUP($B31,'[1]аннулированнные'!$B$9:$G$58,6,0)</f>
        <v>169372724.60999998</v>
      </c>
      <c r="I31" s="22">
        <f>VLOOKUP($B31,'[1]аннулированнные'!$B$9:$H$58,7,0)</f>
        <v>148378004.74</v>
      </c>
      <c r="J31" s="23">
        <f t="shared" si="0"/>
        <v>87.6044269121001</v>
      </c>
      <c r="K31" s="22">
        <f t="shared" si="1"/>
        <v>20994719.869999975</v>
      </c>
      <c r="L31" s="32">
        <f>VLOOKUP($B31,'[2]аннулированные'!$B$11:$E$60,2,0)</f>
        <v>0</v>
      </c>
      <c r="M31" s="32">
        <f>VLOOKUP($B31,'[2]аннулированные'!$B$11:$E$60,3,0)</f>
        <v>0</v>
      </c>
      <c r="N31" s="32">
        <f>VLOOKUP($B31,'[2]аннулированные'!$B$11:$E$60,4,0)</f>
        <v>0</v>
      </c>
    </row>
    <row r="32" spans="1:14" ht="12.75">
      <c r="A32" s="25">
        <v>29</v>
      </c>
      <c r="B32" s="58" t="s">
        <v>67</v>
      </c>
      <c r="C32" s="58"/>
      <c r="D32" s="58"/>
      <c r="E32" s="58"/>
      <c r="F32" s="58"/>
      <c r="G32" s="58"/>
      <c r="H32" s="22">
        <f>VLOOKUP($B32,'[1]аннулированнные'!$B$9:$G$58,6,0)</f>
        <v>213970014.72</v>
      </c>
      <c r="I32" s="22">
        <f>VLOOKUP($B32,'[1]аннулированнные'!$B$9:$H$58,7,0)</f>
        <v>208134516.63</v>
      </c>
      <c r="J32" s="23">
        <f t="shared" si="0"/>
        <v>97.27274959641598</v>
      </c>
      <c r="K32" s="22">
        <f t="shared" si="1"/>
        <v>5835498.090000004</v>
      </c>
      <c r="L32" s="32">
        <f>VLOOKUP($B32,'[2]аннулированные'!$B$11:$E$60,2,0)</f>
        <v>3218141.01</v>
      </c>
      <c r="M32" s="32">
        <f>VLOOKUP($B32,'[2]аннулированные'!$B$11:$E$60,3,0)</f>
        <v>0</v>
      </c>
      <c r="N32" s="32">
        <f>VLOOKUP($B32,'[2]аннулированные'!$B$11:$E$60,4,0)</f>
        <v>0</v>
      </c>
    </row>
    <row r="33" spans="1:14" ht="12.75">
      <c r="A33" s="25">
        <v>30</v>
      </c>
      <c r="B33" s="58" t="s">
        <v>17</v>
      </c>
      <c r="C33" s="58"/>
      <c r="D33" s="58"/>
      <c r="E33" s="58"/>
      <c r="F33" s="58"/>
      <c r="G33" s="58"/>
      <c r="H33" s="22">
        <f>VLOOKUP($B33,'[1]аннулированнные'!$B$9:$G$58,6,0)</f>
        <v>496647900</v>
      </c>
      <c r="I33" s="22">
        <f>VLOOKUP($B33,'[1]аннулированнные'!$B$9:$H$58,7,0)</f>
        <v>428916936.59</v>
      </c>
      <c r="J33" s="23">
        <f t="shared" si="0"/>
        <v>86.36237797240257</v>
      </c>
      <c r="K33" s="22">
        <f t="shared" si="1"/>
        <v>67730963.41000003</v>
      </c>
      <c r="L33" s="32">
        <f>VLOOKUP($B33,'[2]аннулированные'!$B$11:$E$60,2,0)</f>
        <v>0</v>
      </c>
      <c r="M33" s="32">
        <f>VLOOKUP($B33,'[2]аннулированные'!$B$11:$E$60,3,0)</f>
        <v>17386900</v>
      </c>
      <c r="N33" s="32">
        <f>VLOOKUP($B33,'[2]аннулированные'!$B$11:$E$60,4,0)</f>
        <v>45227010.7</v>
      </c>
    </row>
    <row r="34" spans="1:14" ht="12.75">
      <c r="A34" s="25">
        <v>31</v>
      </c>
      <c r="B34" s="58" t="s">
        <v>69</v>
      </c>
      <c r="C34" s="58"/>
      <c r="D34" s="58"/>
      <c r="E34" s="58"/>
      <c r="F34" s="58"/>
      <c r="G34" s="58"/>
      <c r="H34" s="22">
        <f>VLOOKUP($B34,'[1]аннулированнные'!$B$9:$G$58,6,0)</f>
        <v>170495000</v>
      </c>
      <c r="I34" s="22">
        <f>VLOOKUP($B34,'[1]аннулированнные'!$B$9:$H$58,7,0)</f>
        <v>154352924.85</v>
      </c>
      <c r="J34" s="23">
        <f t="shared" si="0"/>
        <v>90.53222959617584</v>
      </c>
      <c r="K34" s="22">
        <f t="shared" si="1"/>
        <v>16142075.150000006</v>
      </c>
      <c r="L34" s="32">
        <f>VLOOKUP($B34,'[2]аннулированные'!$B$11:$E$60,2,0)</f>
        <v>0</v>
      </c>
      <c r="M34" s="32">
        <f>VLOOKUP($B34,'[2]аннулированные'!$B$11:$E$60,3,0)</f>
        <v>0</v>
      </c>
      <c r="N34" s="32">
        <f>VLOOKUP($B34,'[2]аннулированные'!$B$11:$E$60,4,0)</f>
        <v>0</v>
      </c>
    </row>
    <row r="35" spans="1:14" ht="12.75">
      <c r="A35" s="25">
        <v>32</v>
      </c>
      <c r="B35" s="58" t="s">
        <v>76</v>
      </c>
      <c r="C35" s="58"/>
      <c r="D35" s="58"/>
      <c r="E35" s="58"/>
      <c r="F35" s="58"/>
      <c r="G35" s="58"/>
      <c r="H35" s="22">
        <f>VLOOKUP($B35,'[1]аннулированнные'!$B$9:$G$58,6,0)</f>
        <v>169975360</v>
      </c>
      <c r="I35" s="22">
        <f>VLOOKUP($B35,'[1]аннулированнные'!$B$9:$H$58,7,0)</f>
        <v>125456857.46</v>
      </c>
      <c r="J35" s="23">
        <f t="shared" si="0"/>
        <v>73.80884938852313</v>
      </c>
      <c r="K35" s="22">
        <f t="shared" si="1"/>
        <v>44518502.54000001</v>
      </c>
      <c r="L35" s="32">
        <f>VLOOKUP($B35,'[2]аннулированные'!$B$11:$E$60,2,0)</f>
        <v>33439600</v>
      </c>
      <c r="M35" s="32">
        <f>VLOOKUP($B35,'[2]аннулированные'!$B$11:$E$60,3,0)</f>
        <v>0</v>
      </c>
      <c r="N35" s="32">
        <f>VLOOKUP($B35,'[2]аннулированные'!$B$11:$E$60,4,0)</f>
        <v>0</v>
      </c>
    </row>
    <row r="36" spans="1:14" ht="12.75">
      <c r="A36" s="25">
        <v>33</v>
      </c>
      <c r="B36" s="58" t="s">
        <v>18</v>
      </c>
      <c r="C36" s="58"/>
      <c r="D36" s="58"/>
      <c r="E36" s="58"/>
      <c r="F36" s="58"/>
      <c r="G36" s="58"/>
      <c r="H36" s="22">
        <f>VLOOKUP($B36,'[1]аннулированнные'!$B$9:$G$58,6,0)</f>
        <v>154100000</v>
      </c>
      <c r="I36" s="22">
        <f>VLOOKUP($B36,'[1]аннулированнные'!$B$9:$H$58,7,0)</f>
        <v>147775446.02</v>
      </c>
      <c r="J36" s="23">
        <f t="shared" si="0"/>
        <v>95.89581182349124</v>
      </c>
      <c r="K36" s="22">
        <f t="shared" si="1"/>
        <v>6324553.979999989</v>
      </c>
      <c r="L36" s="32">
        <f>VLOOKUP($B36,'[2]аннулированные'!$B$11:$E$60,2,0)</f>
        <v>6069726.7</v>
      </c>
      <c r="M36" s="32">
        <f>VLOOKUP($B36,'[2]аннулированные'!$B$11:$E$60,3,0)</f>
        <v>0</v>
      </c>
      <c r="N36" s="32">
        <f>VLOOKUP($B36,'[2]аннулированные'!$B$11:$E$60,4,0)</f>
        <v>0</v>
      </c>
    </row>
    <row r="37" spans="1:14" ht="12.75">
      <c r="A37" s="25">
        <v>34</v>
      </c>
      <c r="B37" s="58" t="s">
        <v>77</v>
      </c>
      <c r="C37" s="58"/>
      <c r="D37" s="58"/>
      <c r="E37" s="58"/>
      <c r="F37" s="58"/>
      <c r="G37" s="58"/>
      <c r="H37" s="22">
        <f>VLOOKUP($B37,'[1]аннулированнные'!$B$9:$G$58,6,0)</f>
        <v>420879838</v>
      </c>
      <c r="I37" s="22">
        <f>VLOOKUP($B37,'[1]аннулированнные'!$B$9:$H$58,7,0)</f>
        <v>361444802.95</v>
      </c>
      <c r="J37" s="23">
        <f t="shared" si="0"/>
        <v>85.87838387972388</v>
      </c>
      <c r="K37" s="22">
        <f t="shared" si="1"/>
        <v>59435035.05000001</v>
      </c>
      <c r="L37" s="32">
        <f>VLOOKUP($B37,'[2]аннулированные'!$B$11:$E$60,2,0)</f>
        <v>57381031.69</v>
      </c>
      <c r="M37" s="32">
        <f>VLOOKUP($B37,'[2]аннулированные'!$B$11:$E$60,3,0)</f>
        <v>0</v>
      </c>
      <c r="N37" s="32">
        <f>VLOOKUP($B37,'[2]аннулированные'!$B$11:$E$60,4,0)</f>
        <v>0</v>
      </c>
    </row>
    <row r="38" spans="1:14" ht="12.75">
      <c r="A38" s="25">
        <v>35</v>
      </c>
      <c r="B38" s="58" t="s">
        <v>78</v>
      </c>
      <c r="C38" s="58"/>
      <c r="D38" s="58"/>
      <c r="E38" s="58"/>
      <c r="F38" s="58"/>
      <c r="G38" s="58"/>
      <c r="H38" s="22">
        <f>VLOOKUP($B38,'[1]аннулированнные'!$B$9:$G$58,6,0)</f>
        <v>187518173.57</v>
      </c>
      <c r="I38" s="22">
        <f>VLOOKUP($B38,'[1]аннулированнные'!$B$9:$H$58,7,0)</f>
        <v>181815041.79</v>
      </c>
      <c r="J38" s="23">
        <f t="shared" si="0"/>
        <v>96.95862450480244</v>
      </c>
      <c r="K38" s="22">
        <f t="shared" si="1"/>
        <v>5703131.780000001</v>
      </c>
      <c r="L38" s="32">
        <v>5703131.9</v>
      </c>
      <c r="M38" s="32">
        <f>VLOOKUP($B38,'[2]аннулированные'!$B$11:$E$60,3,0)</f>
        <v>0</v>
      </c>
      <c r="N38" s="32">
        <f>VLOOKUP($B38,'[2]аннулированные'!$B$11:$E$60,4,0)</f>
        <v>0</v>
      </c>
    </row>
    <row r="39" spans="1:14" ht="12.75">
      <c r="A39" s="25">
        <v>36</v>
      </c>
      <c r="B39" s="58" t="s">
        <v>79</v>
      </c>
      <c r="C39" s="58"/>
      <c r="D39" s="58"/>
      <c r="E39" s="58"/>
      <c r="F39" s="58"/>
      <c r="G39" s="58"/>
      <c r="H39" s="22">
        <f>VLOOKUP($B39,'[1]аннулированнные'!$B$9:$G$58,6,0)</f>
        <v>104000000</v>
      </c>
      <c r="I39" s="22">
        <f>VLOOKUP($B39,'[1]аннулированнные'!$B$9:$H$58,7,0)</f>
        <v>88710391.49</v>
      </c>
      <c r="J39" s="23">
        <f t="shared" si="0"/>
        <v>85.29845335576923</v>
      </c>
      <c r="K39" s="22">
        <f t="shared" si="1"/>
        <v>15289608.510000005</v>
      </c>
      <c r="L39" s="32">
        <f>VLOOKUP($B39,'[2]аннулированные'!$B$11:$E$60,2,0)</f>
        <v>9940415.73</v>
      </c>
      <c r="M39" s="32">
        <f>VLOOKUP($B39,'[2]аннулированные'!$B$11:$E$60,3,0)</f>
        <v>0</v>
      </c>
      <c r="N39" s="32">
        <f>VLOOKUP($B39,'[2]аннулированные'!$B$11:$E$60,4,0)</f>
        <v>0</v>
      </c>
    </row>
    <row r="40" spans="1:14" ht="12.75">
      <c r="A40" s="25">
        <v>37</v>
      </c>
      <c r="B40" s="58" t="s">
        <v>84</v>
      </c>
      <c r="C40" s="58"/>
      <c r="D40" s="58"/>
      <c r="E40" s="58"/>
      <c r="F40" s="58"/>
      <c r="G40" s="58"/>
      <c r="H40" s="22">
        <f>VLOOKUP($B40,'[1]аннулированнные'!$B$9:$G$58,6,0)</f>
        <v>745813264.66</v>
      </c>
      <c r="I40" s="22">
        <f>VLOOKUP($B40,'[1]аннулированнные'!$B$9:$H$58,7,0)</f>
        <v>644152331.19</v>
      </c>
      <c r="J40" s="23">
        <f t="shared" si="0"/>
        <v>86.369117004597</v>
      </c>
      <c r="K40" s="22">
        <f t="shared" si="1"/>
        <v>101660933.46999991</v>
      </c>
      <c r="L40" s="32">
        <f>VLOOKUP($B40,'[2]аннулированные'!$B$11:$E$60,2,0)</f>
        <v>0</v>
      </c>
      <c r="M40" s="32">
        <f>VLOOKUP($B40,'[2]аннулированные'!$B$11:$E$60,3,0)</f>
        <v>89431353.84</v>
      </c>
      <c r="N40" s="32">
        <f>VLOOKUP($B40,'[2]аннулированные'!$B$11:$E$60,4,0)</f>
        <v>0</v>
      </c>
    </row>
    <row r="41" spans="1:14" ht="12.75">
      <c r="A41" s="25">
        <v>38</v>
      </c>
      <c r="B41" s="58" t="s">
        <v>85</v>
      </c>
      <c r="C41" s="58"/>
      <c r="D41" s="58"/>
      <c r="E41" s="58"/>
      <c r="F41" s="58"/>
      <c r="G41" s="58"/>
      <c r="H41" s="22">
        <f>VLOOKUP($B41,'[1]аннулированнные'!$B$9:$G$58,6,0)</f>
        <v>212923029</v>
      </c>
      <c r="I41" s="22">
        <f>VLOOKUP($B41,'[1]аннулированнные'!$B$9:$H$58,7,0)</f>
        <v>190196022.81</v>
      </c>
      <c r="J41" s="23">
        <f t="shared" si="0"/>
        <v>89.32618688699944</v>
      </c>
      <c r="K41" s="22">
        <f t="shared" si="1"/>
        <v>22727006.189999998</v>
      </c>
      <c r="L41" s="32">
        <f>VLOOKUP($B41,'[2]аннулированные'!$B$11:$E$60,2,0)</f>
        <v>17843490.43</v>
      </c>
      <c r="M41" s="32">
        <f>VLOOKUP($B41,'[2]аннулированные'!$B$11:$E$60,3,0)</f>
        <v>0</v>
      </c>
      <c r="N41" s="32">
        <f>VLOOKUP($B41,'[2]аннулированные'!$B$11:$E$60,4,0)</f>
        <v>0</v>
      </c>
    </row>
    <row r="42" spans="1:14" ht="12.75">
      <c r="A42" s="25">
        <v>39</v>
      </c>
      <c r="B42" s="58" t="s">
        <v>31</v>
      </c>
      <c r="C42" s="58"/>
      <c r="D42" s="58"/>
      <c r="E42" s="58"/>
      <c r="F42" s="58"/>
      <c r="G42" s="58"/>
      <c r="H42" s="22">
        <f>VLOOKUP($B42,'[1]аннулированнные'!$B$9:$G$58,6,0)</f>
        <v>534392451.53</v>
      </c>
      <c r="I42" s="22">
        <f>VLOOKUP($B42,'[1]аннулированнные'!$B$9:$H$58,7,0)</f>
        <v>431905283.74</v>
      </c>
      <c r="J42" s="23">
        <f t="shared" si="0"/>
        <v>80.82174111992552</v>
      </c>
      <c r="K42" s="22">
        <f t="shared" si="1"/>
        <v>102487167.78999996</v>
      </c>
      <c r="L42" s="32">
        <f>VLOOKUP($B42,'[2]аннулированные'!$B$11:$E$60,2,0)</f>
        <v>87480492.56</v>
      </c>
      <c r="M42" s="32">
        <v>15006675.23</v>
      </c>
      <c r="N42" s="32">
        <f>VLOOKUP($B42,'[2]аннулированные'!$B$11:$E$60,4,0)</f>
        <v>0</v>
      </c>
    </row>
    <row r="43" spans="1:14" ht="12.75">
      <c r="A43" s="25">
        <v>40</v>
      </c>
      <c r="B43" s="58" t="s">
        <v>32</v>
      </c>
      <c r="C43" s="58"/>
      <c r="D43" s="58"/>
      <c r="E43" s="58"/>
      <c r="F43" s="58"/>
      <c r="G43" s="58"/>
      <c r="H43" s="22">
        <f>VLOOKUP($B43,'[1]аннулированнные'!$B$9:$G$58,6,0)</f>
        <v>330042483.25</v>
      </c>
      <c r="I43" s="22">
        <f>VLOOKUP($B43,'[1]аннулированнные'!$B$9:$H$58,7,0)</f>
        <v>320587033.24</v>
      </c>
      <c r="J43" s="23">
        <f t="shared" si="0"/>
        <v>97.13508093961416</v>
      </c>
      <c r="K43" s="22">
        <f t="shared" si="1"/>
        <v>9455450.00999999</v>
      </c>
      <c r="L43" s="32">
        <f>VLOOKUP($B43,'[2]аннулированные'!$B$11:$E$60,2,0)</f>
        <v>0</v>
      </c>
      <c r="M43" s="32">
        <f>VLOOKUP($B43,'[2]аннулированные'!$B$11:$E$60,3,0)</f>
        <v>0</v>
      </c>
      <c r="N43" s="32">
        <f>VLOOKUP($B43,'[2]аннулированные'!$B$11:$E$60,4,0)</f>
        <v>0</v>
      </c>
    </row>
    <row r="44" spans="1:14" ht="12.75">
      <c r="A44" s="25">
        <v>41</v>
      </c>
      <c r="B44" s="58" t="s">
        <v>20</v>
      </c>
      <c r="C44" s="58"/>
      <c r="D44" s="58"/>
      <c r="E44" s="58"/>
      <c r="F44" s="58"/>
      <c r="G44" s="58"/>
      <c r="H44" s="22">
        <f>VLOOKUP($B44,'[1]аннулированнные'!$B$9:$G$58,6,0)</f>
        <v>62245723.87</v>
      </c>
      <c r="I44" s="22">
        <f>VLOOKUP($B44,'[1]аннулированнные'!$B$9:$H$58,7,0)</f>
        <v>61100138.27</v>
      </c>
      <c r="J44" s="23">
        <f t="shared" si="0"/>
        <v>98.1595754233776</v>
      </c>
      <c r="K44" s="22">
        <f t="shared" si="1"/>
        <v>1145585.599999994</v>
      </c>
      <c r="L44" s="32">
        <f>VLOOKUP($B44,'[2]аннулированные'!$B$11:$E$60,2,0)</f>
        <v>0</v>
      </c>
      <c r="M44" s="32">
        <f>VLOOKUP($B44,'[2]аннулированные'!$B$11:$E$60,3,0)</f>
        <v>0</v>
      </c>
      <c r="N44" s="32">
        <f>VLOOKUP($B44,'[2]аннулированные'!$B$11:$E$60,4,0)</f>
        <v>0</v>
      </c>
    </row>
    <row r="45" spans="1:14" ht="12.75">
      <c r="A45" s="25">
        <v>42</v>
      </c>
      <c r="B45" s="58" t="s">
        <v>87</v>
      </c>
      <c r="C45" s="58"/>
      <c r="D45" s="58"/>
      <c r="E45" s="58"/>
      <c r="F45" s="58"/>
      <c r="G45" s="58"/>
      <c r="H45" s="22">
        <f>VLOOKUP($B45,'[1]аннулированнные'!$B$9:$G$58,6,0)</f>
        <v>172097376.36</v>
      </c>
      <c r="I45" s="22">
        <f>VLOOKUP($B45,'[1]аннулированнные'!$B$9:$H$58,7,0)</f>
        <v>171881811.84</v>
      </c>
      <c r="J45" s="23">
        <f t="shared" si="0"/>
        <v>99.8747427040671</v>
      </c>
      <c r="K45" s="22">
        <f t="shared" si="1"/>
        <v>215564.52000001073</v>
      </c>
      <c r="L45" s="32">
        <f>VLOOKUP($B45,'[2]аннулированные'!$B$11:$E$60,2,0)</f>
        <v>21872.42</v>
      </c>
      <c r="M45" s="32">
        <f>VLOOKUP($B45,'[2]аннулированные'!$B$11:$E$60,3,0)</f>
        <v>0</v>
      </c>
      <c r="N45" s="32">
        <f>VLOOKUP($B45,'[2]аннулированные'!$B$11:$E$60,4,0)</f>
        <v>0</v>
      </c>
    </row>
    <row r="46" spans="1:14" ht="12.75">
      <c r="A46" s="25">
        <v>43</v>
      </c>
      <c r="B46" s="58" t="s">
        <v>88</v>
      </c>
      <c r="C46" s="58"/>
      <c r="D46" s="58"/>
      <c r="E46" s="58"/>
      <c r="F46" s="58"/>
      <c r="G46" s="58"/>
      <c r="H46" s="22">
        <f>VLOOKUP($B46,'[1]аннулированнные'!$B$9:$G$58,6,0)</f>
        <v>607036006</v>
      </c>
      <c r="I46" s="22">
        <f>VLOOKUP($B46,'[1]аннулированнные'!$B$9:$H$58,7,0)</f>
        <v>585040115.13</v>
      </c>
      <c r="J46" s="23">
        <f t="shared" si="0"/>
        <v>96.37650968763128</v>
      </c>
      <c r="K46" s="22">
        <f t="shared" si="1"/>
        <v>21995890.870000005</v>
      </c>
      <c r="L46" s="32">
        <f>VLOOKUP($B46,'[2]аннулированные'!$B$11:$E$60,2,0)</f>
        <v>0</v>
      </c>
      <c r="M46" s="32">
        <f>VLOOKUP($B46,'[2]аннулированные'!$B$11:$E$60,3,0)</f>
        <v>0</v>
      </c>
      <c r="N46" s="32">
        <f>VLOOKUP($B46,'[2]аннулированные'!$B$11:$E$60,4,0)</f>
        <v>0</v>
      </c>
    </row>
    <row r="47" spans="1:14" ht="12.75">
      <c r="A47" s="25">
        <v>44</v>
      </c>
      <c r="B47" s="58" t="s">
        <v>89</v>
      </c>
      <c r="C47" s="58"/>
      <c r="D47" s="58"/>
      <c r="E47" s="58"/>
      <c r="F47" s="58"/>
      <c r="G47" s="58"/>
      <c r="H47" s="22">
        <f>VLOOKUP($B47,'[1]аннулированнные'!$B$9:$G$58,6,0)</f>
        <v>164952905.56</v>
      </c>
      <c r="I47" s="22">
        <f>VLOOKUP($B47,'[1]аннулированнные'!$B$9:$H$58,7,0)</f>
        <v>163578870.48</v>
      </c>
      <c r="J47" s="23">
        <f t="shared" si="0"/>
        <v>99.16701371501442</v>
      </c>
      <c r="K47" s="22">
        <f t="shared" si="1"/>
        <v>1374035.080000013</v>
      </c>
      <c r="L47" s="32">
        <f>VLOOKUP($B47,'[2]аннулированные'!$B$11:$E$60,2,0)</f>
        <v>958726.21</v>
      </c>
      <c r="M47" s="32">
        <f>VLOOKUP($B47,'[2]аннулированные'!$B$11:$E$60,3,0)</f>
        <v>0</v>
      </c>
      <c r="N47" s="32">
        <f>VLOOKUP($B47,'[2]аннулированные'!$B$11:$E$60,4,0)</f>
        <v>0</v>
      </c>
    </row>
    <row r="48" spans="1:14" ht="12.75">
      <c r="A48" s="25">
        <v>45</v>
      </c>
      <c r="B48" s="58" t="s">
        <v>90</v>
      </c>
      <c r="C48" s="58"/>
      <c r="D48" s="58"/>
      <c r="E48" s="58"/>
      <c r="F48" s="58"/>
      <c r="G48" s="58"/>
      <c r="H48" s="22">
        <f>VLOOKUP($B48,'[1]аннулированнные'!$B$9:$G$58,6,0)</f>
        <v>296000000</v>
      </c>
      <c r="I48" s="22">
        <f>VLOOKUP($B48,'[1]аннулированнные'!$B$9:$H$58,7,0)</f>
        <v>268158854.13</v>
      </c>
      <c r="J48" s="23">
        <f t="shared" si="0"/>
        <v>90.59420747635136</v>
      </c>
      <c r="K48" s="22">
        <f t="shared" si="1"/>
        <v>27841145.870000005</v>
      </c>
      <c r="L48" s="32">
        <f>VLOOKUP($B48,'[2]аннулированные'!$B$11:$E$60,2,0)</f>
        <v>6000000</v>
      </c>
      <c r="M48" s="32">
        <f>VLOOKUP($B48,'[2]аннулированные'!$B$11:$E$60,3,0)</f>
        <v>19900000</v>
      </c>
      <c r="N48" s="32">
        <f>VLOOKUP($B48,'[2]аннулированные'!$B$11:$E$60,4,0)</f>
        <v>0</v>
      </c>
    </row>
    <row r="49" spans="1:14" ht="12.75">
      <c r="A49" s="25">
        <v>46</v>
      </c>
      <c r="B49" s="58" t="s">
        <v>92</v>
      </c>
      <c r="C49" s="58"/>
      <c r="D49" s="58"/>
      <c r="E49" s="58"/>
      <c r="F49" s="58"/>
      <c r="G49" s="58"/>
      <c r="H49" s="22">
        <f>VLOOKUP($B49,'[1]аннулированнные'!$B$9:$G$58,6,0)</f>
        <v>155798500</v>
      </c>
      <c r="I49" s="22">
        <f>VLOOKUP($B49,'[1]аннулированнные'!$B$9:$H$58,7,0)</f>
        <v>142940143.94</v>
      </c>
      <c r="J49" s="23">
        <f t="shared" si="0"/>
        <v>91.74680368552971</v>
      </c>
      <c r="K49" s="22">
        <f t="shared" si="1"/>
        <v>12858356.060000002</v>
      </c>
      <c r="L49" s="32">
        <f>VLOOKUP($B49,'[2]аннулированные'!$B$11:$E$60,2,0)</f>
        <v>10585333.13</v>
      </c>
      <c r="M49" s="32">
        <f>VLOOKUP($B49,'[2]аннулированные'!$B$11:$E$60,3,0)</f>
        <v>0</v>
      </c>
      <c r="N49" s="32">
        <f>VLOOKUP($B49,'[2]аннулированные'!$B$11:$E$60,4,0)</f>
        <v>0</v>
      </c>
    </row>
    <row r="50" spans="1:14" ht="12.75">
      <c r="A50" s="25">
        <v>47</v>
      </c>
      <c r="B50" s="58" t="s">
        <v>34</v>
      </c>
      <c r="C50" s="58"/>
      <c r="D50" s="58"/>
      <c r="E50" s="58"/>
      <c r="F50" s="58"/>
      <c r="G50" s="58"/>
      <c r="H50" s="22">
        <f>VLOOKUP($B50,'[1]аннулированнные'!$B$9:$G$58,6,0)</f>
        <v>223030000</v>
      </c>
      <c r="I50" s="22">
        <f>VLOOKUP($B50,'[1]аннулированнные'!$B$9:$H$58,7,0)</f>
        <v>211623130.19</v>
      </c>
      <c r="J50" s="23">
        <f t="shared" si="0"/>
        <v>94.88549979374972</v>
      </c>
      <c r="K50" s="22">
        <f t="shared" si="1"/>
        <v>11406869.810000002</v>
      </c>
      <c r="L50" s="32">
        <f>VLOOKUP($B50,'[2]аннулированные'!$B$11:$E$60,2,0)</f>
        <v>0</v>
      </c>
      <c r="M50" s="32">
        <f>VLOOKUP($B50,'[2]аннулированные'!$B$11:$E$60,3,0)</f>
        <v>0</v>
      </c>
      <c r="N50" s="32">
        <f>VLOOKUP($B50,'[2]аннулированные'!$B$11:$E$60,4,0)</f>
        <v>11407200</v>
      </c>
    </row>
    <row r="51" spans="1:14" ht="12.75">
      <c r="A51" s="25">
        <v>48</v>
      </c>
      <c r="B51" s="58" t="s">
        <v>21</v>
      </c>
      <c r="C51" s="58"/>
      <c r="D51" s="58"/>
      <c r="E51" s="58"/>
      <c r="F51" s="58"/>
      <c r="G51" s="58"/>
      <c r="H51" s="22">
        <f>VLOOKUP($B51,'[1]аннулированнные'!$B$9:$G$58,6,0)</f>
        <v>650882400</v>
      </c>
      <c r="I51" s="22">
        <f>VLOOKUP($B51,'[1]аннулированнные'!$B$9:$H$58,7,0)</f>
        <v>503176704.72</v>
      </c>
      <c r="J51" s="23">
        <f t="shared" si="0"/>
        <v>77.30685369891704</v>
      </c>
      <c r="K51" s="22">
        <f t="shared" si="1"/>
        <v>147705695.27999997</v>
      </c>
      <c r="L51" s="32">
        <f>VLOOKUP($B51,'[2]аннулированные'!$B$11:$E$60,2,0)</f>
        <v>57000000</v>
      </c>
      <c r="M51" s="32">
        <f>VLOOKUP($B51,'[2]аннулированные'!$B$11:$E$60,3,0)</f>
        <v>57000000</v>
      </c>
      <c r="N51" s="32">
        <f>VLOOKUP($B51,'[2]аннулированные'!$B$11:$E$60,4,0)</f>
        <v>33700000</v>
      </c>
    </row>
    <row r="52" spans="1:14" ht="12.75">
      <c r="A52" s="25">
        <v>49</v>
      </c>
      <c r="B52" s="58" t="s">
        <v>97</v>
      </c>
      <c r="C52" s="58"/>
      <c r="D52" s="58"/>
      <c r="E52" s="58"/>
      <c r="F52" s="58"/>
      <c r="G52" s="58"/>
      <c r="H52" s="22">
        <f>VLOOKUP($B52,'[1]аннулированнные'!$B$9:$G$58,6,0)</f>
        <v>223264658.36</v>
      </c>
      <c r="I52" s="22">
        <f>VLOOKUP($B52,'[1]аннулированнные'!$B$9:$H$58,7,0)</f>
        <v>214861486.32</v>
      </c>
      <c r="J52" s="23">
        <f t="shared" si="0"/>
        <v>96.23622829438126</v>
      </c>
      <c r="K52" s="22">
        <f t="shared" si="1"/>
        <v>8403172.040000021</v>
      </c>
      <c r="L52" s="32">
        <f>VLOOKUP($B52,'[2]аннулированные'!$B$11:$E$60,2,0)</f>
        <v>6834400</v>
      </c>
      <c r="M52" s="32">
        <f>VLOOKUP($B52,'[2]аннулированные'!$B$11:$E$60,3,0)</f>
        <v>0</v>
      </c>
      <c r="N52" s="32">
        <f>VLOOKUP($B52,'[2]аннулированные'!$B$11:$E$60,4,0)</f>
        <v>0</v>
      </c>
    </row>
    <row r="53" spans="1:14" ht="12.75">
      <c r="A53" s="25">
        <v>50</v>
      </c>
      <c r="B53" s="58" t="s">
        <v>99</v>
      </c>
      <c r="C53" s="58"/>
      <c r="D53" s="58"/>
      <c r="E53" s="58"/>
      <c r="F53" s="58"/>
      <c r="G53" s="58"/>
      <c r="H53" s="22">
        <f>VLOOKUP($B53,'[1]аннулированнные'!$B$9:$G$58,6,0)</f>
        <v>208896751</v>
      </c>
      <c r="I53" s="22">
        <f>VLOOKUP($B53,'[1]аннулированнные'!$B$9:$H$58,7,0)</f>
        <v>206225802.92</v>
      </c>
      <c r="J53" s="23">
        <f t="shared" si="0"/>
        <v>98.72140276609663</v>
      </c>
      <c r="K53" s="22">
        <f t="shared" si="1"/>
        <v>2670948.080000013</v>
      </c>
      <c r="L53" s="32">
        <f>VLOOKUP($B53,'[2]аннулированные'!$B$11:$E$60,2,0)</f>
        <v>734200</v>
      </c>
      <c r="M53" s="32">
        <f>VLOOKUP($B53,'[2]аннулированные'!$B$11:$E$60,3,0)</f>
        <v>0</v>
      </c>
      <c r="N53" s="32">
        <f>VLOOKUP($B53,'[2]аннулированные'!$B$11:$E$60,4,0)</f>
        <v>0</v>
      </c>
    </row>
  </sheetData>
  <sheetProtection/>
  <mergeCells count="53">
    <mergeCell ref="B49:G49"/>
    <mergeCell ref="B50:G50"/>
    <mergeCell ref="B51:G51"/>
    <mergeCell ref="B52:G52"/>
    <mergeCell ref="B53:G53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5:G25"/>
    <mergeCell ref="B26:G2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A1:N1"/>
    <mergeCell ref="B2:G2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Доронина Екатерина Андреевна</dc:creator>
  <cp:keywords/>
  <dc:description/>
  <cp:lastModifiedBy>ShevcovaAA</cp:lastModifiedBy>
  <cp:lastPrinted>2017-10-12T08:28:17Z</cp:lastPrinted>
  <dcterms:created xsi:type="dcterms:W3CDTF">2017-07-10T07:01:10Z</dcterms:created>
  <dcterms:modified xsi:type="dcterms:W3CDTF">2017-10-12T08:28:39Z</dcterms:modified>
  <cp:category/>
  <cp:version/>
  <cp:contentType/>
  <cp:contentStatus/>
  <cp:revision>1</cp:revision>
</cp:coreProperties>
</file>