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00" windowWidth="15480" windowHeight="11220" tabRatio="591" activeTab="0"/>
  </bookViews>
  <sheets>
    <sheet name="свод" sheetId="1" r:id="rId1"/>
    <sheet name="Лист1" sheetId="2" r:id="rId2"/>
    <sheet name="Лист2" sheetId="3" r:id="rId3"/>
  </sheets>
  <definedNames>
    <definedName name="_xlnm.Print_Area" localSheetId="0">'свод'!$A$4:$DG$124</definedName>
  </definedNames>
  <calcPr fullCalcOnLoad="1"/>
</workbook>
</file>

<file path=xl/sharedStrings.xml><?xml version="1.0" encoding="utf-8"?>
<sst xmlns="http://schemas.openxmlformats.org/spreadsheetml/2006/main" count="746" uniqueCount="133">
  <si>
    <t>Сведения о ходе подготовки</t>
  </si>
  <si>
    <t>Субъект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</si>
  <si>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</si>
  <si>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</si>
  <si>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</si>
  <si>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</si>
  <si>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</si>
  <si>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</si>
  <si>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</si>
  <si>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</si>
  <si>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</si>
  <si>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</si>
  <si>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</si>
  <si>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</si>
  <si>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</si>
  <si>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</si>
  <si>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</si>
  <si>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</si>
  <si>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</si>
  <si>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</si>
  <si>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</si>
  <si>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</si>
  <si>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</si>
  <si>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</si>
  <si>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</si>
  <si>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</si>
  <si>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</si>
  <si>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</si>
  <si>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</si>
  <si>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</si>
  <si>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</si>
  <si>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</si>
  <si>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</si>
  <si>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</si>
  <si>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</si>
  <si>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</si>
  <si>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 область</t>
  </si>
  <si>
    <t>Воронежская область</t>
  </si>
  <si>
    <t>Ивановская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</si>
  <si>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</si>
  <si>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</si>
  <si>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</si>
  <si>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</si>
  <si>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</si>
  <si>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</si>
  <si>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</si>
  <si>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</si>
  <si>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</si>
  <si>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</si>
  <si>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</si>
  <si>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</si>
  <si>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</si>
  <si>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</si>
  <si>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</si>
  <si>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</si>
  <si>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</si>
  <si>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 xml:space="preserve">Ростовская область 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</si>
  <si>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</si>
  <si>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</si>
  <si>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</si>
  <si>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</si>
  <si>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</si>
  <si>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</si>
  <si>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</si>
  <si>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</si>
  <si>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</si>
  <si>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</si>
  <si>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</si>
  <si>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</si>
  <si>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</si>
  <si>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</si>
  <si>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</si>
  <si>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</si>
  <si>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Ненецкий АО</t>
  </si>
  <si>
    <t>Ханты-Мансийский АО</t>
  </si>
  <si>
    <t>Чукотский АО</t>
  </si>
  <si>
    <t>Ямало-Ненецкий АО</t>
  </si>
  <si>
    <t>Иркутская область</t>
  </si>
  <si>
    <t>№ п/п</t>
  </si>
  <si>
    <t>Магаданская область</t>
  </si>
  <si>
    <t>Мурманская область</t>
  </si>
  <si>
    <t>Тамбовская область</t>
  </si>
  <si>
    <t>Республика Крым</t>
  </si>
  <si>
    <t>г. Севастополь</t>
  </si>
  <si>
    <t>Чеченская Республика</t>
  </si>
  <si>
    <t xml:space="preserve">ЦЕНТРАЛЬНЫЙ ФЕДЕРАЛЬНЫЙ ОКРУГ </t>
  </si>
  <si>
    <t xml:space="preserve">ЮЖНЫЙ ФЕДЕРАЛЬНЫЙ ОКРУГ </t>
  </si>
  <si>
    <t>-</t>
  </si>
  <si>
    <t xml:space="preserve">ПРИВОЛЖСКИЙ ФЕДЕРАЛЬНЫЙ ОКРУГ </t>
  </si>
  <si>
    <t xml:space="preserve">УРАЛЬСКИЙ ФЕДЕРАЛЬНЫЙ ОКРУГ </t>
  </si>
  <si>
    <t xml:space="preserve">ДАЛЬНЕВОСТОЧНЫЙ ФЕДЕРАЛЬНЫЙ ОКРУГ 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</si>
  <si>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</si>
  <si>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Подготовка отдельного НПА в 2014 году не предусмотрена, т.к.  будут действовать ранее принятые НПА </t>
  </si>
  <si>
    <t>Принято в 2014 году</t>
  </si>
  <si>
    <t>из них:</t>
  </si>
  <si>
    <t>Находятся на внешнем согласовании</t>
  </si>
  <si>
    <t>Внесены в региональное собрание</t>
  </si>
  <si>
    <t xml:space="preserve">Подготовка отдельного НПА в 2014 году не предусмотрена, т.к.  они включены в другие  принятые в 2014 году НПА </t>
  </si>
  <si>
    <t>Общее количество НПА, планируемых к принятию в 2014 году</t>
  </si>
  <si>
    <t xml:space="preserve">СЕВЕРО-КАВКАЗСКИЙ ФЕДЕРАЛЬНЫЙ ОКРУГ </t>
  </si>
  <si>
    <t>СИБИРСКИЙ ФЕДЕРАЛЬНЫЙ ОКРУГ</t>
  </si>
  <si>
    <t>КРЫМСКИЙ ФЕДЕРАЛЬНЫЙ ОКРУГ</t>
  </si>
  <si>
    <t>Разрабатываются (на внешнее согласование не направлены)</t>
  </si>
  <si>
    <t>на 03.10</t>
  </si>
  <si>
    <t>на 10.10</t>
  </si>
  <si>
    <t>на 17.10</t>
  </si>
  <si>
    <t>на 24.10</t>
  </si>
  <si>
    <t>0</t>
  </si>
  <si>
    <t>на 31.10</t>
  </si>
  <si>
    <t>Республика Саха (Якутия)</t>
  </si>
  <si>
    <t>8</t>
  </si>
  <si>
    <t>на 07.11</t>
  </si>
  <si>
    <t>16</t>
  </si>
  <si>
    <t xml:space="preserve">СЕВЕРО-ЗАПАДНЫЙ ФЕДЕРАЛЬНЫЙ ОКРУГ </t>
  </si>
  <si>
    <t>ИТОГО</t>
  </si>
  <si>
    <t>ВСЕГО ПО РФ</t>
  </si>
  <si>
    <t>на 14.11</t>
  </si>
  <si>
    <t>12</t>
  </si>
  <si>
    <t>-*</t>
  </si>
  <si>
    <t>на 21.11</t>
  </si>
  <si>
    <t>Калининградс  кая  область</t>
  </si>
  <si>
    <t>Ставропольс кий край</t>
  </si>
  <si>
    <t>на 28.11</t>
  </si>
  <si>
    <t>на 05.12</t>
  </si>
  <si>
    <t>на 12.12</t>
  </si>
  <si>
    <t>на 19.12</t>
  </si>
  <si>
    <t>на 26.12</t>
  </si>
  <si>
    <t>на 31.12</t>
  </si>
  <si>
    <t>на 14.01</t>
  </si>
  <si>
    <t>на 16.01</t>
  </si>
  <si>
    <t>на 23.01</t>
  </si>
  <si>
    <t xml:space="preserve">законодательных и иных нормативных правовых актов, подлежащих принятию органами государственной власти субъектов Российской Федерации в целях реализации  положений Федерального закона от 28 декабря 2013г. №442-ФЗ "Об основах социального обслуживания граждан в Российской Федерации"    (телеграмма Минтруда от 22.10.2014 г. № 12/3/10/П-6101 о еженедельном представлении информации о принятии НПА субъектов РФ)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30.01.2015 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</si>
  <si>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30.01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</si>
</sst>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23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20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23" xfId="0" applyNumberFormat="1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38" xfId="0" applyFont="1" applyFill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>
      <alignment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1" fontId="3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 wrapText="1"/>
    </xf>
    <xf numFmtId="1" fontId="3" fillId="0" borderId="6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3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66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left" vertical="center" wrapText="1"/>
    </xf>
    <xf numFmtId="1" fontId="43" fillId="0" borderId="39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38" xfId="0" applyNumberFormat="1" applyFont="1" applyFill="1" applyBorder="1" applyAlignment="1">
      <alignment horizontal="center" vertical="center" wrapText="1"/>
    </xf>
    <xf numFmtId="1" fontId="44" fillId="0" borderId="42" xfId="0" applyNumberFormat="1" applyFont="1" applyFill="1" applyBorder="1" applyAlignment="1">
      <alignment horizontal="center" vertical="center" wrapText="1"/>
    </xf>
    <xf numFmtId="1" fontId="44" fillId="0" borderId="41" xfId="0" applyNumberFormat="1" applyFont="1" applyFill="1" applyBorder="1" applyAlignment="1">
      <alignment horizontal="center" vertical="center" wrapText="1"/>
    </xf>
    <xf numFmtId="1" fontId="44" fillId="0" borderId="4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1" fontId="3" fillId="0" borderId="67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4" fillId="0" borderId="44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 horizontal="center" vertical="center"/>
    </xf>
    <xf numFmtId="1" fontId="44" fillId="0" borderId="42" xfId="0" applyNumberFormat="1" applyFont="1" applyFill="1" applyBorder="1" applyAlignment="1">
      <alignment horizontal="center" vertical="center"/>
    </xf>
    <xf numFmtId="1" fontId="2" fillId="0" borderId="69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" fontId="2" fillId="0" borderId="7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60"/>
  <sheetViews>
    <sheetView tabSelected="1" view="pageBreakPreview" zoomScale="50" zoomScaleNormal="50" zoomScaleSheetLayoutView="50" workbookViewId="0" topLeftCell="V4">
      <selection activeCell="R11" sqref="R11"/>
    </sheetView>
  </sheetViews>
  <sheetFormatPr defaultColWidth="9.125" defaultRowHeight="76.5" customHeight="1"/>
  <cols>
    <col min="1" max="1" width="11.50390625" style="75" customWidth="1"/>
    <col min="2" max="2" width="33.50390625" style="76" customWidth="1"/>
    <col min="3" max="3" width="17.875" style="76" customWidth="1"/>
    <col min="4" max="5" width="9.375" style="4" customWidth="1"/>
    <col min="6" max="6" width="8.50390625" style="4" customWidth="1"/>
    <col min="7" max="7" width="8.625" style="4" customWidth="1"/>
    <col min="8" max="8" width="9.00390625" style="4" customWidth="1"/>
    <col min="9" max="9" width="11.00390625" style="4" customWidth="1"/>
    <col min="10" max="15" width="10.50390625" style="4" customWidth="1"/>
    <col min="16" max="21" width="11.375" style="4" customWidth="1"/>
    <col min="22" max="31" width="9.50390625" style="4" customWidth="1"/>
    <col min="32" max="32" width="8.50390625" style="4" customWidth="1"/>
    <col min="33" max="35" width="9.50390625" style="4" customWidth="1"/>
    <col min="36" max="36" width="7.875" style="4" customWidth="1"/>
    <col min="37" max="39" width="7.00390625" style="4" customWidth="1"/>
    <col min="40" max="40" width="9.00390625" style="4" customWidth="1"/>
    <col min="41" max="41" width="10.50390625" style="4" customWidth="1"/>
    <col min="42" max="57" width="7.375" style="4" customWidth="1"/>
    <col min="58" max="58" width="10.50390625" style="4" customWidth="1"/>
    <col min="59" max="59" width="11.50390625" style="4" customWidth="1"/>
    <col min="60" max="75" width="9.00390625" style="4" customWidth="1"/>
    <col min="76" max="76" width="10.50390625" style="4" customWidth="1"/>
    <col min="77" max="77" width="9.375" style="4" customWidth="1"/>
    <col min="78" max="81" width="8.125" style="4" customWidth="1"/>
    <col min="82" max="82" width="8.625" style="4" customWidth="1"/>
    <col min="83" max="83" width="8.50390625" style="4" customWidth="1"/>
    <col min="84" max="84" width="8.125" style="4" customWidth="1"/>
    <col min="85" max="85" width="8.625" style="4" customWidth="1"/>
    <col min="86" max="94" width="9.00390625" style="4" customWidth="1"/>
    <col min="95" max="96" width="8.125" style="4" customWidth="1"/>
    <col min="97" max="97" width="8.625" style="4" customWidth="1"/>
    <col min="98" max="98" width="8.50390625" style="77" customWidth="1"/>
    <col min="99" max="100" width="8.125" style="77" customWidth="1"/>
    <col min="101" max="101" width="8.625" style="77" customWidth="1"/>
    <col min="102" max="111" width="8.50390625" style="77" customWidth="1"/>
    <col min="112" max="150" width="9.125" style="3" customWidth="1"/>
    <col min="151" max="16384" width="9.125" style="4" customWidth="1"/>
  </cols>
  <sheetData>
    <row r="1" spans="1:115" ht="76.5" customHeight="1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</row>
    <row r="2" spans="1:115" ht="76.5" customHeight="1" hidden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115" ht="76.5" customHeight="1" hidden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ht="76.5" customHeight="1">
      <c r="A4" s="199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"/>
      <c r="DI4" s="2"/>
      <c r="DJ4" s="2"/>
      <c r="DK4" s="2"/>
    </row>
    <row r="5" spans="1:111" ht="106.5" customHeight="1" thickBot="1">
      <c r="A5" s="184" t="s">
        <v>131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</row>
    <row r="6" spans="1:111" ht="76.5" customHeight="1" thickBot="1">
      <c r="A6" s="203" t="s">
        <v>78</v>
      </c>
      <c r="B6" s="209" t="s">
        <v>1</v>
      </c>
      <c r="C6" s="188" t="s">
        <v>94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90"/>
    </row>
    <row r="7" spans="1:150" s="10" customFormat="1" ht="106.5" customHeight="1" thickBot="1">
      <c r="A7" s="204"/>
      <c r="B7" s="210"/>
      <c r="C7" s="197" t="s">
        <v>98</v>
      </c>
      <c r="D7" s="188" t="s">
        <v>93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188" t="s">
        <v>95</v>
      </c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90"/>
      <c r="AN7" s="188" t="s">
        <v>96</v>
      </c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188" t="s">
        <v>102</v>
      </c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90"/>
      <c r="BX7" s="188" t="s">
        <v>97</v>
      </c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90"/>
      <c r="CP7" s="188" t="s">
        <v>92</v>
      </c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</row>
    <row r="8" spans="1:150" s="10" customFormat="1" ht="219" customHeight="1" thickBot="1">
      <c r="A8" s="213"/>
      <c r="B8" s="212"/>
      <c r="C8" s="198"/>
      <c r="D8" s="12" t="s">
        <v>103</v>
      </c>
      <c r="E8" s="13" t="s">
        <v>104</v>
      </c>
      <c r="F8" s="13" t="s">
        <v>105</v>
      </c>
      <c r="G8" s="13" t="s">
        <v>106</v>
      </c>
      <c r="H8" s="14" t="s">
        <v>108</v>
      </c>
      <c r="I8" s="14" t="s">
        <v>111</v>
      </c>
      <c r="J8" s="14" t="s">
        <v>116</v>
      </c>
      <c r="K8" s="14" t="s">
        <v>119</v>
      </c>
      <c r="L8" s="14" t="s">
        <v>122</v>
      </c>
      <c r="M8" s="14" t="s">
        <v>123</v>
      </c>
      <c r="N8" s="14" t="s">
        <v>124</v>
      </c>
      <c r="O8" s="14" t="s">
        <v>125</v>
      </c>
      <c r="P8" s="14" t="s">
        <v>126</v>
      </c>
      <c r="Q8" s="18" t="s">
        <v>127</v>
      </c>
      <c r="R8" s="18" t="s">
        <v>128</v>
      </c>
      <c r="S8" s="18" t="s">
        <v>129</v>
      </c>
      <c r="T8" s="18" t="s">
        <v>130</v>
      </c>
      <c r="U8" s="15" t="s">
        <v>132</v>
      </c>
      <c r="V8" s="16" t="s">
        <v>103</v>
      </c>
      <c r="W8" s="17" t="s">
        <v>104</v>
      </c>
      <c r="X8" s="17" t="s">
        <v>105</v>
      </c>
      <c r="Y8" s="17" t="s">
        <v>106</v>
      </c>
      <c r="Z8" s="17" t="s">
        <v>108</v>
      </c>
      <c r="AA8" s="17" t="s">
        <v>111</v>
      </c>
      <c r="AB8" s="18" t="s">
        <v>116</v>
      </c>
      <c r="AC8" s="18" t="s">
        <v>119</v>
      </c>
      <c r="AD8" s="18" t="s">
        <v>122</v>
      </c>
      <c r="AE8" s="18" t="s">
        <v>123</v>
      </c>
      <c r="AF8" s="18" t="s">
        <v>124</v>
      </c>
      <c r="AG8" s="18" t="s">
        <v>125</v>
      </c>
      <c r="AH8" s="18" t="s">
        <v>126</v>
      </c>
      <c r="AI8" s="18" t="s">
        <v>127</v>
      </c>
      <c r="AJ8" s="18" t="s">
        <v>128</v>
      </c>
      <c r="AK8" s="18" t="s">
        <v>129</v>
      </c>
      <c r="AL8" s="18" t="s">
        <v>130</v>
      </c>
      <c r="AM8" s="15" t="s">
        <v>132</v>
      </c>
      <c r="AN8" s="19" t="s">
        <v>103</v>
      </c>
      <c r="AO8" s="17" t="s">
        <v>104</v>
      </c>
      <c r="AP8" s="17" t="s">
        <v>105</v>
      </c>
      <c r="AQ8" s="17" t="s">
        <v>106</v>
      </c>
      <c r="AR8" s="17" t="s">
        <v>108</v>
      </c>
      <c r="AS8" s="17" t="s">
        <v>111</v>
      </c>
      <c r="AT8" s="19" t="s">
        <v>116</v>
      </c>
      <c r="AU8" s="18" t="s">
        <v>119</v>
      </c>
      <c r="AV8" s="18" t="s">
        <v>122</v>
      </c>
      <c r="AW8" s="18" t="s">
        <v>123</v>
      </c>
      <c r="AX8" s="18" t="s">
        <v>124</v>
      </c>
      <c r="AY8" s="18" t="s">
        <v>125</v>
      </c>
      <c r="AZ8" s="18" t="s">
        <v>126</v>
      </c>
      <c r="BA8" s="18" t="s">
        <v>127</v>
      </c>
      <c r="BB8" s="18" t="s">
        <v>128</v>
      </c>
      <c r="BC8" s="18" t="s">
        <v>129</v>
      </c>
      <c r="BD8" s="18" t="s">
        <v>130</v>
      </c>
      <c r="BE8" s="15" t="s">
        <v>132</v>
      </c>
      <c r="BF8" s="16" t="s">
        <v>103</v>
      </c>
      <c r="BG8" s="17" t="s">
        <v>104</v>
      </c>
      <c r="BH8" s="20" t="s">
        <v>105</v>
      </c>
      <c r="BI8" s="17" t="s">
        <v>106</v>
      </c>
      <c r="BJ8" s="18" t="s">
        <v>108</v>
      </c>
      <c r="BK8" s="17" t="s">
        <v>111</v>
      </c>
      <c r="BL8" s="19" t="s">
        <v>116</v>
      </c>
      <c r="BM8" s="18" t="s">
        <v>119</v>
      </c>
      <c r="BN8" s="18" t="s">
        <v>122</v>
      </c>
      <c r="BO8" s="18" t="s">
        <v>123</v>
      </c>
      <c r="BP8" s="18" t="s">
        <v>124</v>
      </c>
      <c r="BQ8" s="18" t="s">
        <v>125</v>
      </c>
      <c r="BR8" s="18" t="s">
        <v>126</v>
      </c>
      <c r="BS8" s="18" t="s">
        <v>127</v>
      </c>
      <c r="BT8" s="18" t="s">
        <v>128</v>
      </c>
      <c r="BU8" s="18" t="s">
        <v>129</v>
      </c>
      <c r="BV8" s="18" t="s">
        <v>130</v>
      </c>
      <c r="BW8" s="15" t="s">
        <v>132</v>
      </c>
      <c r="BX8" s="21" t="s">
        <v>103</v>
      </c>
      <c r="BY8" s="17" t="s">
        <v>104</v>
      </c>
      <c r="BZ8" s="20" t="s">
        <v>105</v>
      </c>
      <c r="CA8" s="17" t="s">
        <v>106</v>
      </c>
      <c r="CB8" s="18" t="s">
        <v>108</v>
      </c>
      <c r="CC8" s="17" t="s">
        <v>111</v>
      </c>
      <c r="CD8" s="19" t="s">
        <v>116</v>
      </c>
      <c r="CE8" s="18" t="s">
        <v>119</v>
      </c>
      <c r="CF8" s="18" t="s">
        <v>122</v>
      </c>
      <c r="CG8" s="18" t="s">
        <v>123</v>
      </c>
      <c r="CH8" s="18" t="s">
        <v>124</v>
      </c>
      <c r="CI8" s="18" t="s">
        <v>125</v>
      </c>
      <c r="CJ8" s="18" t="s">
        <v>126</v>
      </c>
      <c r="CK8" s="18" t="s">
        <v>127</v>
      </c>
      <c r="CL8" s="18" t="s">
        <v>128</v>
      </c>
      <c r="CM8" s="18" t="s">
        <v>129</v>
      </c>
      <c r="CN8" s="18" t="s">
        <v>130</v>
      </c>
      <c r="CO8" s="15" t="s">
        <v>132</v>
      </c>
      <c r="CP8" s="21" t="s">
        <v>103</v>
      </c>
      <c r="CQ8" s="17" t="s">
        <v>104</v>
      </c>
      <c r="CR8" s="17" t="s">
        <v>105</v>
      </c>
      <c r="CS8" s="17" t="s">
        <v>106</v>
      </c>
      <c r="CT8" s="18" t="s">
        <v>108</v>
      </c>
      <c r="CU8" s="17" t="s">
        <v>111</v>
      </c>
      <c r="CV8" s="19" t="s">
        <v>116</v>
      </c>
      <c r="CW8" s="18" t="s">
        <v>119</v>
      </c>
      <c r="CX8" s="18" t="s">
        <v>122</v>
      </c>
      <c r="CY8" s="18" t="s">
        <v>123</v>
      </c>
      <c r="CZ8" s="18" t="s">
        <v>124</v>
      </c>
      <c r="DA8" s="18" t="s">
        <v>125</v>
      </c>
      <c r="DB8" s="18" t="s">
        <v>126</v>
      </c>
      <c r="DC8" s="18" t="s">
        <v>127</v>
      </c>
      <c r="DD8" s="18" t="s">
        <v>128</v>
      </c>
      <c r="DE8" s="18" t="s">
        <v>129</v>
      </c>
      <c r="DF8" s="18" t="s">
        <v>130</v>
      </c>
      <c r="DG8" s="15" t="s">
        <v>132</v>
      </c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</row>
    <row r="9" spans="1:150" s="10" customFormat="1" ht="76.5" customHeight="1" thickBot="1">
      <c r="A9" s="22"/>
      <c r="B9" s="23" t="s">
        <v>115</v>
      </c>
      <c r="C9" s="24">
        <f>C29+C45+C53+C62+C81+C89+C103+C117+C119+C121</f>
        <v>1818</v>
      </c>
      <c r="D9" s="25">
        <f>D29+D45+D53+D62+D81+D89+D103+D117</f>
        <v>436</v>
      </c>
      <c r="E9" s="25">
        <f>E29+E45+E53+E62+E81+E89+E103+E117</f>
        <v>499</v>
      </c>
      <c r="F9" s="25">
        <f>F29+F45+F53+F62+F81+F89+F103+F117+F119+F121</f>
        <v>613</v>
      </c>
      <c r="G9" s="25">
        <f>G29+G45+G53+G62+G81+G89+G103+G117+G119+G121</f>
        <v>681</v>
      </c>
      <c r="H9" s="25">
        <f>H29+H45+H53+H62+H81+H89+H103+H117+H121</f>
        <v>941</v>
      </c>
      <c r="I9" s="25">
        <f aca="true" t="shared" si="0" ref="I9:U9">I29+I45+I53+I62+I81+I89+I103+I117+I119+I121</f>
        <v>1018</v>
      </c>
      <c r="J9" s="26">
        <f t="shared" si="0"/>
        <v>1134</v>
      </c>
      <c r="K9" s="26">
        <f t="shared" si="0"/>
        <v>1200</v>
      </c>
      <c r="L9" s="26">
        <f t="shared" si="0"/>
        <v>1317</v>
      </c>
      <c r="M9" s="26">
        <f t="shared" si="0"/>
        <v>1479</v>
      </c>
      <c r="N9" s="26">
        <f t="shared" si="0"/>
        <v>1594</v>
      </c>
      <c r="O9" s="26">
        <f t="shared" si="0"/>
        <v>1723</v>
      </c>
      <c r="P9" s="26">
        <f t="shared" si="0"/>
        <v>1781</v>
      </c>
      <c r="Q9" s="26">
        <f>Q29+Q45+Q53+Q62+Q81+Q89+Q103+Q117+Q119+Q121</f>
        <v>1806</v>
      </c>
      <c r="R9" s="26">
        <f>R29+R45+R53+R62+R81+R89+R103+R117+R119+R121</f>
        <v>1813</v>
      </c>
      <c r="S9" s="26">
        <f>S29+S45+S53+S62+S81+S89+S103+S117+S119+S121</f>
        <v>1813</v>
      </c>
      <c r="T9" s="26">
        <f>T29+T45+T53+T62+T81+T89+T103+T117+T119+T121</f>
        <v>1815</v>
      </c>
      <c r="U9" s="27">
        <f t="shared" si="0"/>
        <v>1818</v>
      </c>
      <c r="V9" s="28">
        <f>V29+V45+V53+V62+V81+V89+V103+V117</f>
        <v>385</v>
      </c>
      <c r="W9" s="25">
        <f>W29+W45+W53+W62+W81+W89+W103+W117</f>
        <v>466</v>
      </c>
      <c r="X9" s="29">
        <f>X29+X45+X53+X62+X81+X89+X103+X117+X119+X121</f>
        <v>572</v>
      </c>
      <c r="Y9" s="25">
        <f>Y29+Y45+Y53+Y62+Y81+Y89+Y103+Y117+Y119+Y121</f>
        <v>605</v>
      </c>
      <c r="Z9" s="25">
        <f>Z29+Z45+Z53+Z62+Z81+Z89+Z103+Z117+Z121</f>
        <v>501</v>
      </c>
      <c r="AA9" s="25">
        <f aca="true" t="shared" si="1" ref="AA9:AM9">AA29+AA45+AA53+AA62+AA81+AA89+AA103+AA117+AA119+AA121</f>
        <v>523</v>
      </c>
      <c r="AB9" s="26">
        <f t="shared" si="1"/>
        <v>487</v>
      </c>
      <c r="AC9" s="26">
        <f t="shared" si="1"/>
        <v>447</v>
      </c>
      <c r="AD9" s="26">
        <f t="shared" si="1"/>
        <v>350</v>
      </c>
      <c r="AE9" s="26">
        <f t="shared" si="1"/>
        <v>237</v>
      </c>
      <c r="AF9" s="26">
        <f t="shared" si="1"/>
        <v>141</v>
      </c>
      <c r="AG9" s="26">
        <f t="shared" si="1"/>
        <v>84</v>
      </c>
      <c r="AH9" s="26">
        <f t="shared" si="1"/>
        <v>34</v>
      </c>
      <c r="AI9" s="26">
        <f>AI29+AI45+AI53+AI62+AI81+AI89+AI103+AI117+AI119+AI121</f>
        <v>10</v>
      </c>
      <c r="AJ9" s="26">
        <f>AJ29+AJ45+AJ53+AJ62+AJ81+AJ89+AJ103+AJ117+AJ119+AJ121</f>
        <v>3</v>
      </c>
      <c r="AK9" s="26">
        <f>AK29+AK45+AK53+AK62+AK81+AK89+AK103+AK117+AK119+AK121</f>
        <v>3</v>
      </c>
      <c r="AL9" s="26">
        <f>AL29+AL45+AL53+AL62+AL81+AL89+AL103+AL117+AL119+AL121</f>
        <v>3</v>
      </c>
      <c r="AM9" s="27">
        <f t="shared" si="1"/>
        <v>0</v>
      </c>
      <c r="AN9" s="30">
        <f>AN29+AN45+AN53+AN62+AN81+AN89+AN103+AN117</f>
        <v>40</v>
      </c>
      <c r="AO9" s="31">
        <f>AO29+AO45+AO53+AO62+AO81+AO89+AO103+AO117+AO119</f>
        <v>55</v>
      </c>
      <c r="AP9" s="31">
        <f>AP29+AP45+AP53+AP62+AP81+AP89+AP103+AP117+AP119+AP121</f>
        <v>74</v>
      </c>
      <c r="AQ9" s="32">
        <f>AQ29+AQ45+AQ53+AQ62+AQ81+AQ89+AQ117+AQ119+AQ121</f>
        <v>57</v>
      </c>
      <c r="AR9" s="32">
        <f>AR29+AR45+AR53+AR62+AR81+AR89+AR103+AR117+AR121</f>
        <v>54</v>
      </c>
      <c r="AS9" s="32">
        <f aca="true" t="shared" si="2" ref="AS9:BE9">AS29+AS45+AS53+AS62+AS81+AS89+AS103+AS117+AS119+AS121</f>
        <v>55</v>
      </c>
      <c r="AT9" s="33">
        <f t="shared" si="2"/>
        <v>67</v>
      </c>
      <c r="AU9" s="33">
        <f t="shared" si="2"/>
        <v>67</v>
      </c>
      <c r="AV9" s="33">
        <f t="shared" si="2"/>
        <v>63</v>
      </c>
      <c r="AW9" s="33">
        <f t="shared" si="2"/>
        <v>45</v>
      </c>
      <c r="AX9" s="26">
        <f t="shared" si="2"/>
        <v>24</v>
      </c>
      <c r="AY9" s="26">
        <f t="shared" si="2"/>
        <v>8</v>
      </c>
      <c r="AZ9" s="26">
        <f t="shared" si="2"/>
        <v>2</v>
      </c>
      <c r="BA9" s="26">
        <f>BA29+BA45+BA53+BA62+BA81+BA89+BA103+BA117+BA119+BA121</f>
        <v>3</v>
      </c>
      <c r="BB9" s="26">
        <f>BB29+BB45+BB53+BB62+BB81+BB89+BB103+BB117+BB119+BB121</f>
        <v>2</v>
      </c>
      <c r="BC9" s="26">
        <f>BC29+BC45+BC53+BC62+BC81+BC89+BC103+BC117+BC119+BC121</f>
        <v>2</v>
      </c>
      <c r="BD9" s="26">
        <f>BD29+BD45+BD53+BD62+BD81+BD89+BD103+BD117+BD119+BD121</f>
        <v>0</v>
      </c>
      <c r="BE9" s="27">
        <f t="shared" si="2"/>
        <v>0</v>
      </c>
      <c r="BF9" s="29">
        <f>BF29+BF45+BF53+BF62+BF81+BF89+BF103+BF117</f>
        <v>532</v>
      </c>
      <c r="BG9" s="29">
        <f>BG29+BG45+BG53+BG62+BG81+BG89+BG103+BG117</f>
        <v>509</v>
      </c>
      <c r="BH9" s="29">
        <f>BH29+BH45+BH53+BH62+BH81+BH89+BH103+BH117+BH119+BH121</f>
        <v>427</v>
      </c>
      <c r="BI9" s="25">
        <f>BI29+BI45+BI53+BI62+BI81+BI89+BI103+BI117+BI119+BI121</f>
        <v>297</v>
      </c>
      <c r="BJ9" s="25">
        <f>BJ29+BJ45+BJ53+BJ62+BJ81+BJ89+BJ103+BJ117+BJ121</f>
        <v>181</v>
      </c>
      <c r="BK9" s="25">
        <f aca="true" t="shared" si="3" ref="BK9:BW9">BK29+BK45+BK53+BK62+BK81+BK89+BK103+BK117+BK119+BK121</f>
        <v>144</v>
      </c>
      <c r="BL9" s="26">
        <f t="shared" si="3"/>
        <v>109</v>
      </c>
      <c r="BM9" s="26">
        <f t="shared" si="3"/>
        <v>77</v>
      </c>
      <c r="BN9" s="26">
        <f t="shared" si="3"/>
        <v>65</v>
      </c>
      <c r="BO9" s="26">
        <f t="shared" si="3"/>
        <v>19</v>
      </c>
      <c r="BP9" s="26">
        <f t="shared" si="3"/>
        <v>11</v>
      </c>
      <c r="BQ9" s="26">
        <f t="shared" si="3"/>
        <v>2</v>
      </c>
      <c r="BR9" s="26">
        <f t="shared" si="3"/>
        <v>1</v>
      </c>
      <c r="BS9" s="26">
        <f>BS29+BS45+BS53+BS62+BS81+BS89+BS103+BS117+BS119+BS121</f>
        <v>0</v>
      </c>
      <c r="BT9" s="26">
        <f>BT29+BT45+BT53+BT62+BT81+BT89+BT103+BT117+BT119+BT121</f>
        <v>0</v>
      </c>
      <c r="BU9" s="26">
        <f>BU29+BU45+BU53+BU62+BU81+BU89+BU103+BU117+BU119+BU121</f>
        <v>0</v>
      </c>
      <c r="BV9" s="26">
        <f>BV29+BV45+BV53+BV62+BV81+BV89+BV103+BV117+BV119+BV121</f>
        <v>0</v>
      </c>
      <c r="BW9" s="27">
        <f t="shared" si="3"/>
        <v>0</v>
      </c>
      <c r="BX9" s="25">
        <f>BX29++BX45+BX53+BX62+BX81+BX89+BX103+BX117</f>
        <v>145</v>
      </c>
      <c r="BY9" s="25">
        <f>BY29++BY45+BY53+BY62+BY81+BY89+BY103+BY117</f>
        <v>144</v>
      </c>
      <c r="BZ9" s="31">
        <f>BZ29+BZ45+BZ53+BZ62+BZ81+BZ89+BZ103+BZ117+BZ119+BZ121</f>
        <v>162</v>
      </c>
      <c r="CA9" s="32">
        <f>CA29+CA45+CA53+CA62+CA81+CA89+CA103+CA117+CA119+CA121</f>
        <v>155</v>
      </c>
      <c r="CB9" s="32">
        <f>CB29++CB45+CB53+CB62+CB81+CB89+CB103+CB117+CB121</f>
        <v>157</v>
      </c>
      <c r="CC9" s="32">
        <f>CC29++CC45+CC53+CC62+CC81+CC89+CC103+CC117+CC119+CC121</f>
        <v>162</v>
      </c>
      <c r="CD9" s="33">
        <f>CD29++CD45+CD53+CD62+CD81+CD89+CD103+CD117+CD119+CD121</f>
        <v>162</v>
      </c>
      <c r="CE9" s="33">
        <f>CE29++CE45+CE53+CE62+CE81+CE89+CE103+CE117+CE119+CE121</f>
        <v>163</v>
      </c>
      <c r="CF9" s="33">
        <f>CF29++CF45+CF53+CF62+CF81+CF89+CF103+CF117+CF119+CF121</f>
        <v>163</v>
      </c>
      <c r="CG9" s="33">
        <f>CG29++CG45+CG53+CG62+CG81+CG89+CG103+CG117+CG119+CG121</f>
        <v>164</v>
      </c>
      <c r="CH9" s="26">
        <f aca="true" t="shared" si="4" ref="CH9:CO9">CH29+CH45+CH53+CH62+CH81+CH89+CH103+CH117+CH119+CH121</f>
        <v>162</v>
      </c>
      <c r="CI9" s="26">
        <f t="shared" si="4"/>
        <v>158</v>
      </c>
      <c r="CJ9" s="26">
        <f t="shared" si="4"/>
        <v>158</v>
      </c>
      <c r="CK9" s="26">
        <f t="shared" si="4"/>
        <v>158</v>
      </c>
      <c r="CL9" s="26">
        <f t="shared" si="4"/>
        <v>158</v>
      </c>
      <c r="CM9" s="26">
        <f>CM29+CM45+CM53+CM62+CM81+CM89+CM103+CM117+CM119+CM121</f>
        <v>158</v>
      </c>
      <c r="CN9" s="26">
        <f>CN29+CN45+CN53+CN62+CN81+CN89+CN103+CN117+CN119+CN121</f>
        <v>158</v>
      </c>
      <c r="CO9" s="27">
        <f t="shared" si="4"/>
        <v>158</v>
      </c>
      <c r="CP9" s="25">
        <f>CP29++CP45+CP53+CP62+CP81+CP89+CP103+CP117</f>
        <v>286</v>
      </c>
      <c r="CQ9" s="25">
        <f>CQ29+CQ45+CQ53+CQ62+CQ81+CQ89+CQ103+CQ117</f>
        <v>287</v>
      </c>
      <c r="CR9" s="25">
        <f>CR29+CR45+CR53+CR62+CR81+CR89+CR103+CR117+CR119+CR121</f>
        <v>309</v>
      </c>
      <c r="CS9" s="25">
        <f>CS29+CS45++CS53+CS62+CS81+CS89+CS103+CS117+CS119+CS121</f>
        <v>313</v>
      </c>
      <c r="CT9" s="25">
        <f>CT29+CT45+CT53+CT62+CT81+CT89+CT103+CT117+CT121</f>
        <v>317</v>
      </c>
      <c r="CU9" s="25">
        <f aca="true" t="shared" si="5" ref="CU9:DG9">CU29+CU45+CU53+CU62+CU81+CU89+CU103+CU117+CU119+CU121</f>
        <v>311</v>
      </c>
      <c r="CV9" s="26">
        <f t="shared" si="5"/>
        <v>317</v>
      </c>
      <c r="CW9" s="26">
        <f t="shared" si="5"/>
        <v>324</v>
      </c>
      <c r="CX9" s="26">
        <f t="shared" si="5"/>
        <v>325</v>
      </c>
      <c r="CY9" s="26">
        <f t="shared" si="5"/>
        <v>327</v>
      </c>
      <c r="CZ9" s="26">
        <f t="shared" si="5"/>
        <v>321</v>
      </c>
      <c r="DA9" s="26">
        <f t="shared" si="5"/>
        <v>327</v>
      </c>
      <c r="DB9" s="26">
        <f t="shared" si="5"/>
        <v>327</v>
      </c>
      <c r="DC9" s="26">
        <f>DC29+DC45+DC53+DC62+DC81+DC89+DC103+DC117+DC119+DC121</f>
        <v>327</v>
      </c>
      <c r="DD9" s="26">
        <f>DD29+DD45+DD53+DD62+DD81+DD89+DD103+DD117+DD119+DD121</f>
        <v>327</v>
      </c>
      <c r="DE9" s="26">
        <f>DE29+DE45+DE53+DE62+DE81+DE89+DE103+DE117+DE119+DE121</f>
        <v>327</v>
      </c>
      <c r="DF9" s="26">
        <f>DF29+DF45+DF53+DF62+DF81+DF89+DF103+DF117+DF119+DF121</f>
        <v>327</v>
      </c>
      <c r="DG9" s="27">
        <f t="shared" si="5"/>
        <v>327</v>
      </c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</row>
    <row r="10" spans="1:150" s="10" customFormat="1" ht="51" customHeight="1" thickBot="1">
      <c r="A10" s="185" t="s">
        <v>85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7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</row>
    <row r="11" spans="1:150" s="90" customFormat="1" ht="76.5" customHeight="1">
      <c r="A11" s="79">
        <v>1</v>
      </c>
      <c r="B11" s="80" t="s">
        <v>32</v>
      </c>
      <c r="C11" s="81">
        <v>19</v>
      </c>
      <c r="D11" s="82">
        <v>3</v>
      </c>
      <c r="E11" s="83">
        <v>3</v>
      </c>
      <c r="F11" s="83">
        <v>5</v>
      </c>
      <c r="G11" s="83">
        <v>5</v>
      </c>
      <c r="H11" s="83">
        <v>6</v>
      </c>
      <c r="I11" s="83">
        <v>9</v>
      </c>
      <c r="J11" s="84">
        <v>12</v>
      </c>
      <c r="K11" s="85">
        <v>12</v>
      </c>
      <c r="L11" s="85">
        <v>12</v>
      </c>
      <c r="M11" s="85">
        <v>15</v>
      </c>
      <c r="N11" s="85">
        <v>15</v>
      </c>
      <c r="O11" s="85">
        <v>17</v>
      </c>
      <c r="P11" s="85">
        <v>19</v>
      </c>
      <c r="Q11" s="85">
        <v>19</v>
      </c>
      <c r="R11" s="85">
        <v>19</v>
      </c>
      <c r="S11" s="85">
        <v>19</v>
      </c>
      <c r="T11" s="85">
        <v>19</v>
      </c>
      <c r="U11" s="86">
        <v>19</v>
      </c>
      <c r="V11" s="84">
        <v>7</v>
      </c>
      <c r="W11" s="83">
        <v>10</v>
      </c>
      <c r="X11" s="87">
        <v>11</v>
      </c>
      <c r="Y11" s="83">
        <v>11</v>
      </c>
      <c r="Z11" s="83">
        <v>12</v>
      </c>
      <c r="AA11" s="83">
        <v>9</v>
      </c>
      <c r="AB11" s="85">
        <v>6</v>
      </c>
      <c r="AC11" s="85">
        <v>6</v>
      </c>
      <c r="AD11" s="85">
        <v>6</v>
      </c>
      <c r="AE11" s="85">
        <v>4</v>
      </c>
      <c r="AF11" s="85">
        <v>4</v>
      </c>
      <c r="AG11" s="85">
        <v>2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6">
        <v>0</v>
      </c>
      <c r="AN11" s="88">
        <v>1</v>
      </c>
      <c r="AO11" s="83">
        <v>1</v>
      </c>
      <c r="AP11" s="83">
        <v>1</v>
      </c>
      <c r="AQ11" s="83">
        <v>1</v>
      </c>
      <c r="AR11" s="83">
        <v>1</v>
      </c>
      <c r="AS11" s="83">
        <v>1</v>
      </c>
      <c r="AT11" s="85">
        <v>1</v>
      </c>
      <c r="AU11" s="85">
        <v>1</v>
      </c>
      <c r="AV11" s="85">
        <v>1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6">
        <v>0</v>
      </c>
      <c r="BF11" s="84">
        <v>7</v>
      </c>
      <c r="BG11" s="83">
        <v>4</v>
      </c>
      <c r="BH11" s="87">
        <v>1</v>
      </c>
      <c r="BI11" s="83">
        <v>1</v>
      </c>
      <c r="BJ11" s="83">
        <v>0</v>
      </c>
      <c r="BK11" s="83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6">
        <v>0</v>
      </c>
      <c r="BX11" s="84">
        <v>1</v>
      </c>
      <c r="BY11" s="83">
        <v>1</v>
      </c>
      <c r="BZ11" s="87">
        <v>1</v>
      </c>
      <c r="CA11" s="83">
        <v>1</v>
      </c>
      <c r="CB11" s="83">
        <v>1</v>
      </c>
      <c r="CC11" s="83">
        <v>1</v>
      </c>
      <c r="CD11" s="85">
        <v>1</v>
      </c>
      <c r="CE11" s="85">
        <v>1</v>
      </c>
      <c r="CF11" s="85">
        <v>1</v>
      </c>
      <c r="CG11" s="85">
        <v>1</v>
      </c>
      <c r="CH11" s="85">
        <v>1</v>
      </c>
      <c r="CI11" s="85">
        <v>1</v>
      </c>
      <c r="CJ11" s="85">
        <v>1</v>
      </c>
      <c r="CK11" s="85">
        <v>1</v>
      </c>
      <c r="CL11" s="85">
        <v>1</v>
      </c>
      <c r="CM11" s="85">
        <v>1</v>
      </c>
      <c r="CN11" s="85">
        <v>1</v>
      </c>
      <c r="CO11" s="86">
        <v>1</v>
      </c>
      <c r="CP11" s="84">
        <v>6</v>
      </c>
      <c r="CQ11" s="83">
        <v>6</v>
      </c>
      <c r="CR11" s="83">
        <v>6</v>
      </c>
      <c r="CS11" s="83">
        <v>6</v>
      </c>
      <c r="CT11" s="85">
        <v>6</v>
      </c>
      <c r="CU11" s="83">
        <v>6</v>
      </c>
      <c r="CV11" s="84">
        <v>6</v>
      </c>
      <c r="CW11" s="85">
        <v>6</v>
      </c>
      <c r="CX11" s="85">
        <v>6</v>
      </c>
      <c r="CY11" s="85">
        <v>6</v>
      </c>
      <c r="CZ11" s="85">
        <v>6</v>
      </c>
      <c r="DA11" s="85">
        <v>6</v>
      </c>
      <c r="DB11" s="85">
        <v>6</v>
      </c>
      <c r="DC11" s="85">
        <v>6</v>
      </c>
      <c r="DD11" s="85">
        <v>6</v>
      </c>
      <c r="DE11" s="85">
        <v>6</v>
      </c>
      <c r="DF11" s="85">
        <v>6</v>
      </c>
      <c r="DG11" s="86">
        <v>6</v>
      </c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</row>
    <row r="12" spans="1:150" s="10" customFormat="1" ht="76.5" customHeight="1">
      <c r="A12" s="8">
        <v>2</v>
      </c>
      <c r="B12" s="91" t="s">
        <v>33</v>
      </c>
      <c r="C12" s="92">
        <v>19</v>
      </c>
      <c r="D12" s="93">
        <v>6</v>
      </c>
      <c r="E12" s="94">
        <v>6</v>
      </c>
      <c r="F12" s="94">
        <v>6</v>
      </c>
      <c r="G12" s="94">
        <v>6</v>
      </c>
      <c r="H12" s="94">
        <v>12</v>
      </c>
      <c r="I12" s="94">
        <v>12</v>
      </c>
      <c r="J12" s="95">
        <v>13</v>
      </c>
      <c r="K12" s="58">
        <v>13</v>
      </c>
      <c r="L12" s="58">
        <v>14</v>
      </c>
      <c r="M12" s="58">
        <v>14</v>
      </c>
      <c r="N12" s="58">
        <v>14</v>
      </c>
      <c r="O12" s="58">
        <v>14</v>
      </c>
      <c r="P12" s="58">
        <v>15</v>
      </c>
      <c r="Q12" s="58">
        <v>19</v>
      </c>
      <c r="R12" s="58">
        <v>19</v>
      </c>
      <c r="S12" s="58">
        <v>19</v>
      </c>
      <c r="T12" s="58">
        <v>19</v>
      </c>
      <c r="U12" s="96">
        <v>19</v>
      </c>
      <c r="V12" s="95">
        <v>2</v>
      </c>
      <c r="W12" s="94">
        <v>2</v>
      </c>
      <c r="X12" s="97">
        <v>1</v>
      </c>
      <c r="Y12" s="94">
        <v>4</v>
      </c>
      <c r="Z12" s="94">
        <v>7</v>
      </c>
      <c r="AA12" s="94">
        <v>7</v>
      </c>
      <c r="AB12" s="58">
        <v>5</v>
      </c>
      <c r="AC12" s="58">
        <v>5</v>
      </c>
      <c r="AD12" s="58">
        <v>4</v>
      </c>
      <c r="AE12" s="58">
        <v>4</v>
      </c>
      <c r="AF12" s="58">
        <v>4</v>
      </c>
      <c r="AG12" s="58">
        <v>4</v>
      </c>
      <c r="AH12" s="58">
        <v>4</v>
      </c>
      <c r="AI12" s="58">
        <v>0</v>
      </c>
      <c r="AJ12" s="58">
        <v>0</v>
      </c>
      <c r="AK12" s="58">
        <v>0</v>
      </c>
      <c r="AL12" s="58">
        <v>0</v>
      </c>
      <c r="AM12" s="96">
        <v>0</v>
      </c>
      <c r="AN12" s="98">
        <v>2</v>
      </c>
      <c r="AO12" s="94">
        <v>2</v>
      </c>
      <c r="AP12" s="94">
        <v>3</v>
      </c>
      <c r="AQ12" s="94">
        <v>3</v>
      </c>
      <c r="AR12" s="94">
        <v>2</v>
      </c>
      <c r="AS12" s="94">
        <v>2</v>
      </c>
      <c r="AT12" s="58">
        <v>2</v>
      </c>
      <c r="AU12" s="58">
        <v>2</v>
      </c>
      <c r="AV12" s="58">
        <v>1</v>
      </c>
      <c r="AW12" s="58">
        <v>1</v>
      </c>
      <c r="AX12" s="58">
        <v>1</v>
      </c>
      <c r="AY12" s="58">
        <v>1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96">
        <v>0</v>
      </c>
      <c r="BF12" s="95">
        <v>11</v>
      </c>
      <c r="BG12" s="94">
        <v>11</v>
      </c>
      <c r="BH12" s="97">
        <v>11</v>
      </c>
      <c r="BI12" s="94">
        <v>8</v>
      </c>
      <c r="BJ12" s="94">
        <v>0</v>
      </c>
      <c r="BK12" s="94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96">
        <v>0</v>
      </c>
      <c r="BX12" s="95">
        <v>0</v>
      </c>
      <c r="BY12" s="94">
        <v>0</v>
      </c>
      <c r="BZ12" s="97">
        <v>0</v>
      </c>
      <c r="CA12" s="94">
        <v>0</v>
      </c>
      <c r="CB12" s="94">
        <v>0</v>
      </c>
      <c r="CC12" s="94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96">
        <v>0</v>
      </c>
      <c r="CP12" s="95">
        <v>6</v>
      </c>
      <c r="CQ12" s="94">
        <v>6</v>
      </c>
      <c r="CR12" s="94">
        <v>6</v>
      </c>
      <c r="CS12" s="94">
        <v>6</v>
      </c>
      <c r="CT12" s="58">
        <v>6</v>
      </c>
      <c r="CU12" s="94">
        <v>6</v>
      </c>
      <c r="CV12" s="95">
        <v>6</v>
      </c>
      <c r="CW12" s="58">
        <v>6</v>
      </c>
      <c r="CX12" s="58">
        <v>6</v>
      </c>
      <c r="CY12" s="58">
        <v>6</v>
      </c>
      <c r="CZ12" s="58">
        <v>6</v>
      </c>
      <c r="DA12" s="58">
        <v>6</v>
      </c>
      <c r="DB12" s="58">
        <v>6</v>
      </c>
      <c r="DC12" s="58">
        <v>6</v>
      </c>
      <c r="DD12" s="58">
        <v>6</v>
      </c>
      <c r="DE12" s="58">
        <v>6</v>
      </c>
      <c r="DF12" s="58">
        <v>6</v>
      </c>
      <c r="DG12" s="96">
        <v>6</v>
      </c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</row>
    <row r="13" spans="1:150" s="10" customFormat="1" ht="76.5" customHeight="1">
      <c r="A13" s="8">
        <v>3</v>
      </c>
      <c r="B13" s="91" t="s">
        <v>34</v>
      </c>
      <c r="C13" s="92">
        <v>22</v>
      </c>
      <c r="D13" s="99">
        <v>8</v>
      </c>
      <c r="E13" s="94">
        <v>8</v>
      </c>
      <c r="F13" s="94">
        <v>8</v>
      </c>
      <c r="G13" s="94">
        <v>9</v>
      </c>
      <c r="H13" s="94">
        <v>13</v>
      </c>
      <c r="I13" s="94" t="s">
        <v>112</v>
      </c>
      <c r="J13" s="95">
        <v>20</v>
      </c>
      <c r="K13" s="58">
        <v>21</v>
      </c>
      <c r="L13" s="58">
        <v>22</v>
      </c>
      <c r="M13" s="58">
        <v>22</v>
      </c>
      <c r="N13" s="58">
        <v>22</v>
      </c>
      <c r="O13" s="58">
        <v>22</v>
      </c>
      <c r="P13" s="58">
        <v>22</v>
      </c>
      <c r="Q13" s="58">
        <v>22</v>
      </c>
      <c r="R13" s="58">
        <v>22</v>
      </c>
      <c r="S13" s="58">
        <v>22</v>
      </c>
      <c r="T13" s="58">
        <v>22</v>
      </c>
      <c r="U13" s="96">
        <v>22</v>
      </c>
      <c r="V13" s="95">
        <v>14</v>
      </c>
      <c r="W13" s="94">
        <v>14</v>
      </c>
      <c r="X13" s="97">
        <v>14</v>
      </c>
      <c r="Y13" s="94">
        <v>13</v>
      </c>
      <c r="Z13" s="94">
        <v>9</v>
      </c>
      <c r="AA13" s="94">
        <v>6</v>
      </c>
      <c r="AB13" s="58">
        <v>2</v>
      </c>
      <c r="AC13" s="58">
        <v>1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96">
        <v>0</v>
      </c>
      <c r="AN13" s="98"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96">
        <v>0</v>
      </c>
      <c r="BF13" s="95">
        <v>0</v>
      </c>
      <c r="BG13" s="94">
        <v>0</v>
      </c>
      <c r="BH13" s="97">
        <v>0</v>
      </c>
      <c r="BI13" s="94">
        <v>0</v>
      </c>
      <c r="BJ13" s="94">
        <v>0</v>
      </c>
      <c r="BK13" s="94">
        <v>0</v>
      </c>
      <c r="BL13" s="58">
        <v>0</v>
      </c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58">
        <v>0</v>
      </c>
      <c r="BS13" s="58">
        <v>0</v>
      </c>
      <c r="BT13" s="58">
        <v>0</v>
      </c>
      <c r="BU13" s="58">
        <v>0</v>
      </c>
      <c r="BV13" s="58">
        <v>0</v>
      </c>
      <c r="BW13" s="96">
        <v>0</v>
      </c>
      <c r="BX13" s="95">
        <v>0</v>
      </c>
      <c r="BY13" s="94">
        <v>0</v>
      </c>
      <c r="BZ13" s="97">
        <v>0</v>
      </c>
      <c r="CA13" s="94">
        <v>0</v>
      </c>
      <c r="CB13" s="94">
        <v>0</v>
      </c>
      <c r="CC13" s="94">
        <v>0</v>
      </c>
      <c r="CD13" s="58">
        <v>0</v>
      </c>
      <c r="CE13" s="58">
        <v>0</v>
      </c>
      <c r="CF13" s="58">
        <v>0</v>
      </c>
      <c r="CG13" s="58">
        <v>0</v>
      </c>
      <c r="CH13" s="58">
        <v>0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96">
        <v>0</v>
      </c>
      <c r="CP13" s="95">
        <v>7</v>
      </c>
      <c r="CQ13" s="94">
        <v>7</v>
      </c>
      <c r="CR13" s="94">
        <v>7</v>
      </c>
      <c r="CS13" s="94">
        <v>7</v>
      </c>
      <c r="CT13" s="58">
        <v>7</v>
      </c>
      <c r="CU13" s="94">
        <v>7</v>
      </c>
      <c r="CV13" s="95">
        <v>7</v>
      </c>
      <c r="CW13" s="58">
        <v>7</v>
      </c>
      <c r="CX13" s="58">
        <v>7</v>
      </c>
      <c r="CY13" s="58">
        <v>7</v>
      </c>
      <c r="CZ13" s="58">
        <v>7</v>
      </c>
      <c r="DA13" s="58">
        <v>7</v>
      </c>
      <c r="DB13" s="58">
        <v>7</v>
      </c>
      <c r="DC13" s="58">
        <v>7</v>
      </c>
      <c r="DD13" s="58">
        <v>7</v>
      </c>
      <c r="DE13" s="58">
        <v>7</v>
      </c>
      <c r="DF13" s="58">
        <v>7</v>
      </c>
      <c r="DG13" s="96">
        <v>7</v>
      </c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</row>
    <row r="14" spans="1:150" s="10" customFormat="1" ht="76.5" customHeight="1">
      <c r="A14" s="8">
        <v>4</v>
      </c>
      <c r="B14" s="91" t="s">
        <v>37</v>
      </c>
      <c r="C14" s="92">
        <v>26</v>
      </c>
      <c r="D14" s="99">
        <v>3</v>
      </c>
      <c r="E14" s="94">
        <v>3</v>
      </c>
      <c r="F14" s="94">
        <v>3</v>
      </c>
      <c r="G14" s="94">
        <v>3</v>
      </c>
      <c r="H14" s="94">
        <v>4</v>
      </c>
      <c r="I14" s="94">
        <v>4</v>
      </c>
      <c r="J14" s="95">
        <v>9</v>
      </c>
      <c r="K14" s="58">
        <v>10</v>
      </c>
      <c r="L14" s="58">
        <v>11</v>
      </c>
      <c r="M14" s="58">
        <v>12</v>
      </c>
      <c r="N14" s="58">
        <v>26</v>
      </c>
      <c r="O14" s="58">
        <v>26</v>
      </c>
      <c r="P14" s="58">
        <v>26</v>
      </c>
      <c r="Q14" s="58">
        <v>26</v>
      </c>
      <c r="R14" s="58">
        <v>26</v>
      </c>
      <c r="S14" s="58">
        <v>26</v>
      </c>
      <c r="T14" s="58">
        <v>26</v>
      </c>
      <c r="U14" s="96">
        <v>26</v>
      </c>
      <c r="V14" s="95">
        <v>6</v>
      </c>
      <c r="W14" s="94">
        <v>6</v>
      </c>
      <c r="X14" s="97">
        <v>6</v>
      </c>
      <c r="Y14" s="94">
        <v>6</v>
      </c>
      <c r="Z14" s="94">
        <v>6</v>
      </c>
      <c r="AA14" s="94">
        <v>6</v>
      </c>
      <c r="AB14" s="58">
        <v>6</v>
      </c>
      <c r="AC14" s="58">
        <v>6</v>
      </c>
      <c r="AD14" s="58">
        <v>6</v>
      </c>
      <c r="AE14" s="58">
        <v>11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96">
        <v>0</v>
      </c>
      <c r="AN14" s="98">
        <v>0</v>
      </c>
      <c r="AO14" s="94">
        <v>0</v>
      </c>
      <c r="AP14" s="94">
        <v>0</v>
      </c>
      <c r="AQ14" s="94">
        <v>2</v>
      </c>
      <c r="AR14" s="94">
        <v>1</v>
      </c>
      <c r="AS14" s="94">
        <v>1</v>
      </c>
      <c r="AT14" s="58">
        <v>1</v>
      </c>
      <c r="AU14" s="58">
        <v>1</v>
      </c>
      <c r="AV14" s="58">
        <v>0</v>
      </c>
      <c r="AW14" s="58">
        <v>1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96">
        <v>0</v>
      </c>
      <c r="BF14" s="95">
        <v>16</v>
      </c>
      <c r="BG14" s="94">
        <v>16</v>
      </c>
      <c r="BH14" s="97">
        <v>16</v>
      </c>
      <c r="BI14" s="94">
        <v>16</v>
      </c>
      <c r="BJ14" s="94">
        <v>16</v>
      </c>
      <c r="BK14" s="94">
        <v>16</v>
      </c>
      <c r="BL14" s="58">
        <v>11</v>
      </c>
      <c r="BM14" s="58">
        <v>10</v>
      </c>
      <c r="BN14" s="58">
        <v>10</v>
      </c>
      <c r="BO14" s="58">
        <v>2</v>
      </c>
      <c r="BP14" s="58">
        <v>0</v>
      </c>
      <c r="BQ14" s="58">
        <v>0</v>
      </c>
      <c r="BR14" s="58">
        <v>0</v>
      </c>
      <c r="BS14" s="58">
        <v>0</v>
      </c>
      <c r="BT14" s="58">
        <v>0</v>
      </c>
      <c r="BU14" s="58">
        <v>0</v>
      </c>
      <c r="BV14" s="58">
        <v>0</v>
      </c>
      <c r="BW14" s="96">
        <v>0</v>
      </c>
      <c r="BX14" s="95">
        <v>0</v>
      </c>
      <c r="BY14" s="94">
        <v>0</v>
      </c>
      <c r="BZ14" s="97">
        <v>0</v>
      </c>
      <c r="CA14" s="94">
        <v>0</v>
      </c>
      <c r="CB14" s="94">
        <v>0</v>
      </c>
      <c r="CC14" s="94">
        <v>0</v>
      </c>
      <c r="CD14" s="58">
        <v>0</v>
      </c>
      <c r="CE14" s="58">
        <v>0</v>
      </c>
      <c r="CF14" s="58">
        <v>0</v>
      </c>
      <c r="CG14" s="58">
        <v>0</v>
      </c>
      <c r="CH14" s="58">
        <v>0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96">
        <v>0</v>
      </c>
      <c r="CP14" s="95">
        <v>7</v>
      </c>
      <c r="CQ14" s="94">
        <v>7</v>
      </c>
      <c r="CR14" s="94">
        <v>7</v>
      </c>
      <c r="CS14" s="94">
        <v>7</v>
      </c>
      <c r="CT14" s="58">
        <v>7</v>
      </c>
      <c r="CU14" s="94">
        <v>7</v>
      </c>
      <c r="CV14" s="95">
        <v>7</v>
      </c>
      <c r="CW14" s="58">
        <v>7</v>
      </c>
      <c r="CX14" s="58">
        <v>7</v>
      </c>
      <c r="CY14" s="58">
        <v>8</v>
      </c>
      <c r="CZ14" s="58">
        <v>8</v>
      </c>
      <c r="DA14" s="58">
        <v>8</v>
      </c>
      <c r="DB14" s="58">
        <v>8</v>
      </c>
      <c r="DC14" s="58">
        <v>8</v>
      </c>
      <c r="DD14" s="58">
        <v>8</v>
      </c>
      <c r="DE14" s="58">
        <v>8</v>
      </c>
      <c r="DF14" s="58">
        <v>8</v>
      </c>
      <c r="DG14" s="96">
        <v>8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</row>
    <row r="15" spans="1:150" s="10" customFormat="1" ht="76.5" customHeight="1">
      <c r="A15" s="8">
        <v>5</v>
      </c>
      <c r="B15" s="91" t="s">
        <v>38</v>
      </c>
      <c r="C15" s="92">
        <v>15</v>
      </c>
      <c r="D15" s="99">
        <v>0</v>
      </c>
      <c r="E15" s="94">
        <v>0</v>
      </c>
      <c r="F15" s="94">
        <v>3</v>
      </c>
      <c r="G15" s="94">
        <v>3</v>
      </c>
      <c r="H15" s="94">
        <v>6</v>
      </c>
      <c r="I15" s="94">
        <v>6</v>
      </c>
      <c r="J15" s="95">
        <v>7</v>
      </c>
      <c r="K15" s="58">
        <v>7</v>
      </c>
      <c r="L15" s="58">
        <v>7</v>
      </c>
      <c r="M15" s="58">
        <v>15</v>
      </c>
      <c r="N15" s="58">
        <v>15</v>
      </c>
      <c r="O15" s="58">
        <v>15</v>
      </c>
      <c r="P15" s="58">
        <v>15</v>
      </c>
      <c r="Q15" s="58">
        <v>15</v>
      </c>
      <c r="R15" s="58">
        <v>15</v>
      </c>
      <c r="S15" s="58">
        <v>15</v>
      </c>
      <c r="T15" s="58">
        <v>15</v>
      </c>
      <c r="U15" s="96">
        <v>15</v>
      </c>
      <c r="V15" s="95">
        <v>1</v>
      </c>
      <c r="W15" s="94">
        <v>2</v>
      </c>
      <c r="X15" s="97">
        <v>8</v>
      </c>
      <c r="Y15" s="94">
        <v>8</v>
      </c>
      <c r="Z15" s="94">
        <v>5</v>
      </c>
      <c r="AA15" s="94">
        <v>5</v>
      </c>
      <c r="AB15" s="58">
        <v>5</v>
      </c>
      <c r="AC15" s="58">
        <v>8</v>
      </c>
      <c r="AD15" s="58">
        <v>8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96">
        <v>0</v>
      </c>
      <c r="AN15" s="98">
        <v>0</v>
      </c>
      <c r="AO15" s="94">
        <v>0</v>
      </c>
      <c r="AP15" s="94">
        <v>1</v>
      </c>
      <c r="AQ15" s="94">
        <v>1</v>
      </c>
      <c r="AR15" s="94">
        <v>1</v>
      </c>
      <c r="AS15" s="94">
        <v>1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96">
        <v>0</v>
      </c>
      <c r="BF15" s="95">
        <v>14</v>
      </c>
      <c r="BG15" s="94">
        <v>13</v>
      </c>
      <c r="BH15" s="97">
        <v>3</v>
      </c>
      <c r="BI15" s="94">
        <v>3</v>
      </c>
      <c r="BJ15" s="94">
        <v>3</v>
      </c>
      <c r="BK15" s="94">
        <v>3</v>
      </c>
      <c r="BL15" s="58">
        <v>3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96">
        <v>0</v>
      </c>
      <c r="BX15" s="95">
        <v>7</v>
      </c>
      <c r="BY15" s="94">
        <v>7</v>
      </c>
      <c r="BZ15" s="97">
        <v>7</v>
      </c>
      <c r="CA15" s="94">
        <v>7</v>
      </c>
      <c r="CB15" s="94">
        <v>7</v>
      </c>
      <c r="CC15" s="94">
        <v>7</v>
      </c>
      <c r="CD15" s="58">
        <v>7</v>
      </c>
      <c r="CE15" s="58">
        <v>7</v>
      </c>
      <c r="CF15" s="58">
        <v>7</v>
      </c>
      <c r="CG15" s="58">
        <v>7</v>
      </c>
      <c r="CH15" s="58">
        <v>7</v>
      </c>
      <c r="CI15" s="58">
        <v>7</v>
      </c>
      <c r="CJ15" s="58">
        <v>7</v>
      </c>
      <c r="CK15" s="58">
        <v>7</v>
      </c>
      <c r="CL15" s="58">
        <v>7</v>
      </c>
      <c r="CM15" s="58">
        <v>7</v>
      </c>
      <c r="CN15" s="58">
        <v>7</v>
      </c>
      <c r="CO15" s="96">
        <v>7</v>
      </c>
      <c r="CP15" s="95">
        <v>4</v>
      </c>
      <c r="CQ15" s="94">
        <v>4</v>
      </c>
      <c r="CR15" s="94">
        <v>4</v>
      </c>
      <c r="CS15" s="94">
        <v>4</v>
      </c>
      <c r="CT15" s="58">
        <v>4</v>
      </c>
      <c r="CU15" s="94">
        <v>4</v>
      </c>
      <c r="CV15" s="95">
        <v>4</v>
      </c>
      <c r="CW15" s="58">
        <v>4</v>
      </c>
      <c r="CX15" s="58">
        <v>4</v>
      </c>
      <c r="CY15" s="58">
        <v>4</v>
      </c>
      <c r="CZ15" s="58">
        <v>4</v>
      </c>
      <c r="DA15" s="58">
        <v>4</v>
      </c>
      <c r="DB15" s="58">
        <v>4</v>
      </c>
      <c r="DC15" s="58">
        <v>4</v>
      </c>
      <c r="DD15" s="58">
        <v>4</v>
      </c>
      <c r="DE15" s="58">
        <v>4</v>
      </c>
      <c r="DF15" s="58">
        <v>4</v>
      </c>
      <c r="DG15" s="96">
        <v>4</v>
      </c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</row>
    <row r="16" spans="1:150" s="10" customFormat="1" ht="76.5" customHeight="1">
      <c r="A16" s="8">
        <v>6</v>
      </c>
      <c r="B16" s="91" t="s">
        <v>39</v>
      </c>
      <c r="C16" s="92">
        <v>31</v>
      </c>
      <c r="D16" s="99">
        <v>19</v>
      </c>
      <c r="E16" s="94">
        <v>20</v>
      </c>
      <c r="F16" s="94">
        <v>20</v>
      </c>
      <c r="G16" s="94">
        <v>21</v>
      </c>
      <c r="H16" s="94">
        <v>22</v>
      </c>
      <c r="I16" s="94">
        <v>22</v>
      </c>
      <c r="J16" s="95">
        <v>22</v>
      </c>
      <c r="K16" s="58">
        <v>23</v>
      </c>
      <c r="L16" s="58">
        <v>23</v>
      </c>
      <c r="M16" s="58">
        <v>26</v>
      </c>
      <c r="N16" s="58">
        <v>26</v>
      </c>
      <c r="O16" s="58">
        <v>31</v>
      </c>
      <c r="P16" s="58">
        <v>31</v>
      </c>
      <c r="Q16" s="58">
        <v>31</v>
      </c>
      <c r="R16" s="58">
        <v>31</v>
      </c>
      <c r="S16" s="58">
        <v>31</v>
      </c>
      <c r="T16" s="58">
        <v>31</v>
      </c>
      <c r="U16" s="96">
        <v>31</v>
      </c>
      <c r="V16" s="95">
        <v>5</v>
      </c>
      <c r="W16" s="94">
        <v>5</v>
      </c>
      <c r="X16" s="97">
        <v>5</v>
      </c>
      <c r="Y16" s="94">
        <v>5</v>
      </c>
      <c r="Z16" s="94">
        <v>4</v>
      </c>
      <c r="AA16" s="94">
        <v>5</v>
      </c>
      <c r="AB16" s="58">
        <v>5</v>
      </c>
      <c r="AC16" s="58">
        <v>5</v>
      </c>
      <c r="AD16" s="58">
        <v>5</v>
      </c>
      <c r="AE16" s="58">
        <v>3</v>
      </c>
      <c r="AF16" s="58">
        <v>3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96">
        <v>0</v>
      </c>
      <c r="AN16" s="98">
        <v>0</v>
      </c>
      <c r="AO16" s="94">
        <v>0</v>
      </c>
      <c r="AP16" s="94">
        <v>0</v>
      </c>
      <c r="AQ16" s="94">
        <v>0</v>
      </c>
      <c r="AR16" s="94">
        <v>0</v>
      </c>
      <c r="AS16" s="94">
        <v>0</v>
      </c>
      <c r="AT16" s="58">
        <v>0</v>
      </c>
      <c r="AU16" s="58">
        <v>0</v>
      </c>
      <c r="AV16" s="58">
        <v>0</v>
      </c>
      <c r="AW16" s="58">
        <v>1</v>
      </c>
      <c r="AX16" s="58">
        <v>1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96">
        <v>0</v>
      </c>
      <c r="BF16" s="95">
        <v>7</v>
      </c>
      <c r="BG16" s="94">
        <v>6</v>
      </c>
      <c r="BH16" s="97">
        <v>6</v>
      </c>
      <c r="BI16" s="94">
        <v>5</v>
      </c>
      <c r="BJ16" s="94">
        <v>5</v>
      </c>
      <c r="BK16" s="94">
        <v>4</v>
      </c>
      <c r="BL16" s="58">
        <v>4</v>
      </c>
      <c r="BM16" s="58">
        <v>3</v>
      </c>
      <c r="BN16" s="58">
        <v>3</v>
      </c>
      <c r="BO16" s="58">
        <v>1</v>
      </c>
      <c r="BP16" s="58">
        <v>1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96">
        <v>0</v>
      </c>
      <c r="BX16" s="95">
        <v>5</v>
      </c>
      <c r="BY16" s="94">
        <v>5</v>
      </c>
      <c r="BZ16" s="97">
        <v>5</v>
      </c>
      <c r="CA16" s="94">
        <v>5</v>
      </c>
      <c r="CB16" s="94">
        <v>5</v>
      </c>
      <c r="CC16" s="94">
        <v>5</v>
      </c>
      <c r="CD16" s="58">
        <v>5</v>
      </c>
      <c r="CE16" s="58">
        <v>5</v>
      </c>
      <c r="CF16" s="58">
        <v>5</v>
      </c>
      <c r="CG16" s="58">
        <v>5</v>
      </c>
      <c r="CH16" s="58">
        <v>5</v>
      </c>
      <c r="CI16" s="58">
        <v>5</v>
      </c>
      <c r="CJ16" s="58">
        <v>5</v>
      </c>
      <c r="CK16" s="58">
        <v>5</v>
      </c>
      <c r="CL16" s="58">
        <v>5</v>
      </c>
      <c r="CM16" s="58">
        <v>5</v>
      </c>
      <c r="CN16" s="58">
        <v>5</v>
      </c>
      <c r="CO16" s="96">
        <v>5</v>
      </c>
      <c r="CP16" s="95">
        <v>6</v>
      </c>
      <c r="CQ16" s="94">
        <v>6</v>
      </c>
      <c r="CR16" s="94">
        <v>6</v>
      </c>
      <c r="CS16" s="94">
        <v>6</v>
      </c>
      <c r="CT16" s="58">
        <v>6</v>
      </c>
      <c r="CU16" s="94">
        <v>6</v>
      </c>
      <c r="CV16" s="95">
        <v>6</v>
      </c>
      <c r="CW16" s="58">
        <v>6</v>
      </c>
      <c r="CX16" s="58">
        <v>6</v>
      </c>
      <c r="CY16" s="58">
        <v>6</v>
      </c>
      <c r="CZ16" s="58">
        <v>6</v>
      </c>
      <c r="DA16" s="58">
        <v>6</v>
      </c>
      <c r="DB16" s="58">
        <v>6</v>
      </c>
      <c r="DC16" s="58">
        <v>6</v>
      </c>
      <c r="DD16" s="58">
        <v>6</v>
      </c>
      <c r="DE16" s="58">
        <v>6</v>
      </c>
      <c r="DF16" s="58">
        <v>6</v>
      </c>
      <c r="DG16" s="96">
        <v>6</v>
      </c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</row>
    <row r="17" spans="1:150" s="10" customFormat="1" ht="76.5" customHeight="1">
      <c r="A17" s="8">
        <v>7</v>
      </c>
      <c r="B17" s="91" t="s">
        <v>42</v>
      </c>
      <c r="C17" s="92">
        <v>25</v>
      </c>
      <c r="D17" s="99">
        <v>7</v>
      </c>
      <c r="E17" s="94">
        <v>7</v>
      </c>
      <c r="F17" s="94">
        <v>7</v>
      </c>
      <c r="G17" s="94">
        <v>10</v>
      </c>
      <c r="H17" s="100">
        <v>14</v>
      </c>
      <c r="I17" s="100">
        <v>15</v>
      </c>
      <c r="J17" s="101">
        <v>19</v>
      </c>
      <c r="K17" s="102">
        <v>19</v>
      </c>
      <c r="L17" s="102">
        <v>20</v>
      </c>
      <c r="M17" s="102">
        <v>23</v>
      </c>
      <c r="N17" s="102">
        <v>25</v>
      </c>
      <c r="O17" s="102">
        <v>25</v>
      </c>
      <c r="P17" s="102">
        <v>25</v>
      </c>
      <c r="Q17" s="102">
        <v>25</v>
      </c>
      <c r="R17" s="102">
        <v>25</v>
      </c>
      <c r="S17" s="102">
        <v>25</v>
      </c>
      <c r="T17" s="102">
        <v>25</v>
      </c>
      <c r="U17" s="103">
        <v>25</v>
      </c>
      <c r="V17" s="95">
        <v>7</v>
      </c>
      <c r="W17" s="94">
        <v>7</v>
      </c>
      <c r="X17" s="97">
        <v>11</v>
      </c>
      <c r="Y17" s="94">
        <v>11</v>
      </c>
      <c r="Z17" s="94">
        <v>9</v>
      </c>
      <c r="AA17" s="94">
        <v>8</v>
      </c>
      <c r="AB17" s="58">
        <v>4</v>
      </c>
      <c r="AC17" s="58">
        <v>4</v>
      </c>
      <c r="AD17" s="58">
        <v>5</v>
      </c>
      <c r="AE17" s="58">
        <v>2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96">
        <v>0</v>
      </c>
      <c r="AN17" s="98">
        <v>1</v>
      </c>
      <c r="AO17" s="94">
        <v>1</v>
      </c>
      <c r="AP17" s="94">
        <v>1</v>
      </c>
      <c r="AQ17" s="94">
        <v>0</v>
      </c>
      <c r="AR17" s="94">
        <v>0</v>
      </c>
      <c r="AS17" s="94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96">
        <v>0</v>
      </c>
      <c r="BF17" s="95">
        <v>3</v>
      </c>
      <c r="BG17" s="94">
        <v>4</v>
      </c>
      <c r="BH17" s="97">
        <v>5</v>
      </c>
      <c r="BI17" s="94">
        <v>4</v>
      </c>
      <c r="BJ17" s="100">
        <v>2</v>
      </c>
      <c r="BK17" s="94">
        <v>2</v>
      </c>
      <c r="BL17" s="58">
        <v>2</v>
      </c>
      <c r="BM17" s="58">
        <v>2</v>
      </c>
      <c r="BN17" s="58">
        <v>0</v>
      </c>
      <c r="BO17" s="58">
        <v>0</v>
      </c>
      <c r="BP17" s="58">
        <v>0</v>
      </c>
      <c r="BQ17" s="58">
        <v>0</v>
      </c>
      <c r="BR17" s="58">
        <v>0</v>
      </c>
      <c r="BS17" s="58">
        <v>0</v>
      </c>
      <c r="BT17" s="58">
        <v>0</v>
      </c>
      <c r="BU17" s="58">
        <v>0</v>
      </c>
      <c r="BV17" s="58">
        <v>0</v>
      </c>
      <c r="BW17" s="96">
        <v>0</v>
      </c>
      <c r="BX17" s="95">
        <v>0</v>
      </c>
      <c r="BY17" s="94">
        <v>0</v>
      </c>
      <c r="BZ17" s="97">
        <v>0</v>
      </c>
      <c r="CA17" s="94">
        <v>0</v>
      </c>
      <c r="CB17" s="94">
        <v>0</v>
      </c>
      <c r="CC17" s="94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96">
        <v>0</v>
      </c>
      <c r="CP17" s="95">
        <v>0</v>
      </c>
      <c r="CQ17" s="94">
        <v>0</v>
      </c>
      <c r="CR17" s="94">
        <v>0</v>
      </c>
      <c r="CS17" s="94">
        <v>0</v>
      </c>
      <c r="CT17" s="58">
        <v>0</v>
      </c>
      <c r="CU17" s="94">
        <v>0</v>
      </c>
      <c r="CV17" s="95">
        <v>0</v>
      </c>
      <c r="CW17" s="58">
        <v>0</v>
      </c>
      <c r="CX17" s="58">
        <v>0</v>
      </c>
      <c r="CY17" s="58">
        <v>0</v>
      </c>
      <c r="CZ17" s="58">
        <v>0</v>
      </c>
      <c r="DA17" s="58">
        <v>0</v>
      </c>
      <c r="DB17" s="58">
        <v>0</v>
      </c>
      <c r="DC17" s="58">
        <v>0</v>
      </c>
      <c r="DD17" s="58">
        <v>0</v>
      </c>
      <c r="DE17" s="58">
        <v>0</v>
      </c>
      <c r="DF17" s="58">
        <v>0</v>
      </c>
      <c r="DG17" s="96">
        <v>0</v>
      </c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</row>
    <row r="18" spans="1:150" s="10" customFormat="1" ht="76.5" customHeight="1">
      <c r="A18" s="8">
        <v>8</v>
      </c>
      <c r="B18" s="91" t="s">
        <v>44</v>
      </c>
      <c r="C18" s="92">
        <v>19</v>
      </c>
      <c r="D18" s="99">
        <v>0</v>
      </c>
      <c r="E18" s="94">
        <v>0</v>
      </c>
      <c r="F18" s="94">
        <v>7</v>
      </c>
      <c r="G18" s="94">
        <v>7</v>
      </c>
      <c r="H18" s="94" t="s">
        <v>110</v>
      </c>
      <c r="I18" s="94" t="s">
        <v>110</v>
      </c>
      <c r="J18" s="95" t="s">
        <v>110</v>
      </c>
      <c r="K18" s="58">
        <v>9</v>
      </c>
      <c r="L18" s="58">
        <v>18</v>
      </c>
      <c r="M18" s="58">
        <v>18</v>
      </c>
      <c r="N18" s="58">
        <v>18</v>
      </c>
      <c r="O18" s="58">
        <v>19</v>
      </c>
      <c r="P18" s="58">
        <v>19</v>
      </c>
      <c r="Q18" s="58">
        <v>19</v>
      </c>
      <c r="R18" s="58">
        <v>19</v>
      </c>
      <c r="S18" s="58">
        <v>19</v>
      </c>
      <c r="T18" s="58">
        <v>19</v>
      </c>
      <c r="U18" s="96">
        <v>19</v>
      </c>
      <c r="V18" s="95">
        <v>0</v>
      </c>
      <c r="W18" s="94">
        <v>0</v>
      </c>
      <c r="X18" s="97">
        <v>6</v>
      </c>
      <c r="Y18" s="94">
        <v>6</v>
      </c>
      <c r="Z18" s="94">
        <v>8</v>
      </c>
      <c r="AA18" s="94">
        <v>8</v>
      </c>
      <c r="AB18" s="58">
        <v>8</v>
      </c>
      <c r="AC18" s="58">
        <v>7</v>
      </c>
      <c r="AD18" s="58">
        <v>1</v>
      </c>
      <c r="AE18" s="58">
        <v>1</v>
      </c>
      <c r="AF18" s="58">
        <v>1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96">
        <v>0</v>
      </c>
      <c r="AN18" s="98">
        <v>0</v>
      </c>
      <c r="AO18" s="94">
        <v>0</v>
      </c>
      <c r="AP18" s="94">
        <v>3</v>
      </c>
      <c r="AQ18" s="94">
        <v>3</v>
      </c>
      <c r="AR18" s="94">
        <v>3</v>
      </c>
      <c r="AS18" s="94">
        <v>3</v>
      </c>
      <c r="AT18" s="58">
        <v>3</v>
      </c>
      <c r="AU18" s="58">
        <v>3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96">
        <v>0</v>
      </c>
      <c r="BF18" s="95">
        <v>0</v>
      </c>
      <c r="BG18" s="94">
        <v>0</v>
      </c>
      <c r="BH18" s="97">
        <v>4</v>
      </c>
      <c r="BI18" s="94">
        <v>4</v>
      </c>
      <c r="BJ18" s="94">
        <v>1</v>
      </c>
      <c r="BK18" s="94">
        <v>1</v>
      </c>
      <c r="BL18" s="58">
        <v>1</v>
      </c>
      <c r="BM18" s="58">
        <v>0</v>
      </c>
      <c r="BN18" s="58">
        <v>0</v>
      </c>
      <c r="BO18" s="58">
        <v>0</v>
      </c>
      <c r="BP18" s="58">
        <v>0</v>
      </c>
      <c r="BQ18" s="58">
        <v>0</v>
      </c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96">
        <v>0</v>
      </c>
      <c r="BX18" s="95">
        <v>0</v>
      </c>
      <c r="BY18" s="94">
        <v>0</v>
      </c>
      <c r="BZ18" s="97">
        <v>1</v>
      </c>
      <c r="CA18" s="94">
        <v>1</v>
      </c>
      <c r="CB18" s="94">
        <v>1</v>
      </c>
      <c r="CC18" s="94">
        <v>1</v>
      </c>
      <c r="CD18" s="58">
        <v>1</v>
      </c>
      <c r="CE18" s="58">
        <v>3</v>
      </c>
      <c r="CF18" s="58">
        <v>3</v>
      </c>
      <c r="CG18" s="58">
        <v>3</v>
      </c>
      <c r="CH18" s="58">
        <v>3</v>
      </c>
      <c r="CI18" s="58">
        <v>3</v>
      </c>
      <c r="CJ18" s="58">
        <v>3</v>
      </c>
      <c r="CK18" s="58">
        <v>3</v>
      </c>
      <c r="CL18" s="58">
        <v>3</v>
      </c>
      <c r="CM18" s="58">
        <v>3</v>
      </c>
      <c r="CN18" s="58">
        <v>3</v>
      </c>
      <c r="CO18" s="96">
        <v>3</v>
      </c>
      <c r="CP18" s="95">
        <v>0</v>
      </c>
      <c r="CQ18" s="94">
        <v>0</v>
      </c>
      <c r="CR18" s="94">
        <v>0</v>
      </c>
      <c r="CS18" s="94">
        <v>0</v>
      </c>
      <c r="CT18" s="58">
        <v>0</v>
      </c>
      <c r="CU18" s="94">
        <v>0</v>
      </c>
      <c r="CV18" s="95">
        <v>0</v>
      </c>
      <c r="CW18" s="58">
        <v>0</v>
      </c>
      <c r="CX18" s="58">
        <v>0</v>
      </c>
      <c r="CY18" s="58">
        <v>0</v>
      </c>
      <c r="CZ18" s="58">
        <v>0</v>
      </c>
      <c r="DA18" s="58">
        <v>0</v>
      </c>
      <c r="DB18" s="58">
        <v>0</v>
      </c>
      <c r="DC18" s="58">
        <v>0</v>
      </c>
      <c r="DD18" s="58">
        <v>0</v>
      </c>
      <c r="DE18" s="58">
        <v>0</v>
      </c>
      <c r="DF18" s="58">
        <v>0</v>
      </c>
      <c r="DG18" s="96">
        <v>0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</row>
    <row r="19" spans="1:150" s="10" customFormat="1" ht="76.5" customHeight="1">
      <c r="A19" s="8">
        <v>9</v>
      </c>
      <c r="B19" s="104" t="s">
        <v>46</v>
      </c>
      <c r="C19" s="92">
        <v>17</v>
      </c>
      <c r="D19" s="99">
        <v>5</v>
      </c>
      <c r="E19" s="94">
        <v>6</v>
      </c>
      <c r="F19" s="94">
        <v>6</v>
      </c>
      <c r="G19" s="94">
        <v>6</v>
      </c>
      <c r="H19" s="94">
        <v>7</v>
      </c>
      <c r="I19" s="94">
        <v>7</v>
      </c>
      <c r="J19" s="95">
        <v>7</v>
      </c>
      <c r="K19" s="58">
        <v>7</v>
      </c>
      <c r="L19" s="58">
        <v>7</v>
      </c>
      <c r="M19" s="58">
        <v>10</v>
      </c>
      <c r="N19" s="58">
        <v>10</v>
      </c>
      <c r="O19" s="58">
        <v>17</v>
      </c>
      <c r="P19" s="58">
        <v>17</v>
      </c>
      <c r="Q19" s="58">
        <v>17</v>
      </c>
      <c r="R19" s="58">
        <v>17</v>
      </c>
      <c r="S19" s="58">
        <v>17</v>
      </c>
      <c r="T19" s="58">
        <v>17</v>
      </c>
      <c r="U19" s="96">
        <v>17</v>
      </c>
      <c r="V19" s="95">
        <v>2</v>
      </c>
      <c r="W19" s="94">
        <v>2</v>
      </c>
      <c r="X19" s="97">
        <v>7</v>
      </c>
      <c r="Y19" s="94">
        <v>7</v>
      </c>
      <c r="Z19" s="100">
        <v>6</v>
      </c>
      <c r="AA19" s="100">
        <v>7</v>
      </c>
      <c r="AB19" s="102">
        <v>7</v>
      </c>
      <c r="AC19" s="102">
        <v>7</v>
      </c>
      <c r="AD19" s="102">
        <v>7</v>
      </c>
      <c r="AE19" s="102">
        <v>4</v>
      </c>
      <c r="AF19" s="102">
        <v>4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3">
        <v>0</v>
      </c>
      <c r="AN19" s="98">
        <v>0</v>
      </c>
      <c r="AO19" s="94">
        <v>0</v>
      </c>
      <c r="AP19" s="94">
        <v>0</v>
      </c>
      <c r="AQ19" s="94">
        <v>0</v>
      </c>
      <c r="AR19" s="94">
        <v>3</v>
      </c>
      <c r="AS19" s="94">
        <v>3</v>
      </c>
      <c r="AT19" s="58">
        <v>3</v>
      </c>
      <c r="AU19" s="58">
        <v>3</v>
      </c>
      <c r="AV19" s="58">
        <v>3</v>
      </c>
      <c r="AW19" s="58">
        <v>3</v>
      </c>
      <c r="AX19" s="58">
        <v>3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96">
        <v>0</v>
      </c>
      <c r="BF19" s="95">
        <v>12</v>
      </c>
      <c r="BG19" s="94">
        <v>12</v>
      </c>
      <c r="BH19" s="97">
        <v>4</v>
      </c>
      <c r="BI19" s="94">
        <v>4</v>
      </c>
      <c r="BJ19" s="100">
        <v>1</v>
      </c>
      <c r="BK19" s="100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3">
        <v>0</v>
      </c>
      <c r="BX19" s="95">
        <v>2</v>
      </c>
      <c r="BY19" s="94">
        <v>2</v>
      </c>
      <c r="BZ19" s="97">
        <v>2</v>
      </c>
      <c r="CA19" s="94">
        <v>2</v>
      </c>
      <c r="CB19" s="94">
        <v>2</v>
      </c>
      <c r="CC19" s="94">
        <v>2</v>
      </c>
      <c r="CD19" s="58">
        <v>2</v>
      </c>
      <c r="CE19" s="58">
        <v>2</v>
      </c>
      <c r="CF19" s="58">
        <v>2</v>
      </c>
      <c r="CG19" s="58">
        <v>2</v>
      </c>
      <c r="CH19" s="58">
        <v>2</v>
      </c>
      <c r="CI19" s="58">
        <v>2</v>
      </c>
      <c r="CJ19" s="58">
        <v>2</v>
      </c>
      <c r="CK19" s="58">
        <v>2</v>
      </c>
      <c r="CL19" s="58">
        <v>2</v>
      </c>
      <c r="CM19" s="58">
        <v>2</v>
      </c>
      <c r="CN19" s="58">
        <v>2</v>
      </c>
      <c r="CO19" s="96">
        <v>2</v>
      </c>
      <c r="CP19" s="95">
        <v>6</v>
      </c>
      <c r="CQ19" s="94">
        <v>6</v>
      </c>
      <c r="CR19" s="94">
        <v>6</v>
      </c>
      <c r="CS19" s="94">
        <v>6</v>
      </c>
      <c r="CT19" s="58">
        <v>6</v>
      </c>
      <c r="CU19" s="94">
        <v>6</v>
      </c>
      <c r="CV19" s="95">
        <v>6</v>
      </c>
      <c r="CW19" s="58">
        <v>6</v>
      </c>
      <c r="CX19" s="58">
        <v>6</v>
      </c>
      <c r="CY19" s="58">
        <v>6</v>
      </c>
      <c r="CZ19" s="58">
        <v>6</v>
      </c>
      <c r="DA19" s="58">
        <v>6</v>
      </c>
      <c r="DB19" s="58">
        <v>6</v>
      </c>
      <c r="DC19" s="58">
        <v>6</v>
      </c>
      <c r="DD19" s="58">
        <v>6</v>
      </c>
      <c r="DE19" s="58">
        <v>6</v>
      </c>
      <c r="DF19" s="58">
        <v>6</v>
      </c>
      <c r="DG19" s="96">
        <v>6</v>
      </c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</row>
    <row r="20" spans="1:150" s="10" customFormat="1" ht="76.5" customHeight="1">
      <c r="A20" s="8">
        <v>10</v>
      </c>
      <c r="B20" s="104" t="s">
        <v>47</v>
      </c>
      <c r="C20" s="92">
        <v>18</v>
      </c>
      <c r="D20" s="99">
        <v>2</v>
      </c>
      <c r="E20" s="94">
        <v>2</v>
      </c>
      <c r="F20" s="94">
        <v>7</v>
      </c>
      <c r="G20" s="94">
        <v>8</v>
      </c>
      <c r="H20" s="94">
        <v>8</v>
      </c>
      <c r="I20" s="94">
        <v>8</v>
      </c>
      <c r="J20" s="95">
        <v>9</v>
      </c>
      <c r="K20" s="58">
        <v>11</v>
      </c>
      <c r="L20" s="58">
        <v>12</v>
      </c>
      <c r="M20" s="58">
        <v>12</v>
      </c>
      <c r="N20" s="58">
        <v>17</v>
      </c>
      <c r="O20" s="58">
        <v>18</v>
      </c>
      <c r="P20" s="58">
        <v>18</v>
      </c>
      <c r="Q20" s="58">
        <v>18</v>
      </c>
      <c r="R20" s="58">
        <v>18</v>
      </c>
      <c r="S20" s="58">
        <v>18</v>
      </c>
      <c r="T20" s="58">
        <v>18</v>
      </c>
      <c r="U20" s="96">
        <v>18</v>
      </c>
      <c r="V20" s="101">
        <v>10</v>
      </c>
      <c r="W20" s="94">
        <v>14</v>
      </c>
      <c r="X20" s="97">
        <v>9</v>
      </c>
      <c r="Y20" s="94">
        <v>7</v>
      </c>
      <c r="Z20" s="94">
        <v>9</v>
      </c>
      <c r="AA20" s="94">
        <v>9</v>
      </c>
      <c r="AB20" s="58">
        <v>8</v>
      </c>
      <c r="AC20" s="58">
        <v>8</v>
      </c>
      <c r="AD20" s="58">
        <v>7</v>
      </c>
      <c r="AE20" s="58">
        <v>6</v>
      </c>
      <c r="AF20" s="58">
        <v>1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96">
        <v>0</v>
      </c>
      <c r="AN20" s="105">
        <v>1</v>
      </c>
      <c r="AO20" s="94">
        <v>1</v>
      </c>
      <c r="AP20" s="94">
        <v>1</v>
      </c>
      <c r="AQ20" s="94">
        <v>2</v>
      </c>
      <c r="AR20" s="94">
        <v>2</v>
      </c>
      <c r="AS20" s="94">
        <v>2</v>
      </c>
      <c r="AT20" s="58">
        <v>2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96">
        <v>0</v>
      </c>
      <c r="BF20" s="95">
        <v>6</v>
      </c>
      <c r="BG20" s="94">
        <v>2</v>
      </c>
      <c r="BH20" s="97">
        <v>2</v>
      </c>
      <c r="BI20" s="94">
        <v>2</v>
      </c>
      <c r="BJ20" s="94">
        <v>0</v>
      </c>
      <c r="BK20" s="94">
        <v>0</v>
      </c>
      <c r="BL20" s="58">
        <v>0</v>
      </c>
      <c r="BM20" s="58">
        <v>0</v>
      </c>
      <c r="BN20" s="58">
        <v>0</v>
      </c>
      <c r="BO20" s="58">
        <v>0</v>
      </c>
      <c r="BP20" s="58">
        <v>0</v>
      </c>
      <c r="BQ20" s="58">
        <v>0</v>
      </c>
      <c r="BR20" s="58">
        <v>0</v>
      </c>
      <c r="BS20" s="58">
        <v>0</v>
      </c>
      <c r="BT20" s="58">
        <v>0</v>
      </c>
      <c r="BU20" s="58">
        <v>0</v>
      </c>
      <c r="BV20" s="58">
        <v>0</v>
      </c>
      <c r="BW20" s="96">
        <v>0</v>
      </c>
      <c r="BX20" s="95">
        <v>0</v>
      </c>
      <c r="BY20" s="94">
        <v>0</v>
      </c>
      <c r="BZ20" s="97">
        <v>0</v>
      </c>
      <c r="CA20" s="94">
        <v>0</v>
      </c>
      <c r="CB20" s="94">
        <v>0</v>
      </c>
      <c r="CC20" s="94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96">
        <v>0</v>
      </c>
      <c r="CP20" s="95">
        <v>0</v>
      </c>
      <c r="CQ20" s="94">
        <v>0</v>
      </c>
      <c r="CR20" s="94">
        <v>0</v>
      </c>
      <c r="CS20" s="94">
        <v>0</v>
      </c>
      <c r="CT20" s="58">
        <v>0</v>
      </c>
      <c r="CU20" s="94">
        <v>0</v>
      </c>
      <c r="CV20" s="95">
        <v>0</v>
      </c>
      <c r="CW20" s="58">
        <v>0</v>
      </c>
      <c r="CX20" s="58">
        <v>0</v>
      </c>
      <c r="CY20" s="58">
        <v>0</v>
      </c>
      <c r="CZ20" s="58">
        <v>0</v>
      </c>
      <c r="DA20" s="58">
        <v>0</v>
      </c>
      <c r="DB20" s="58">
        <v>0</v>
      </c>
      <c r="DC20" s="58">
        <v>0</v>
      </c>
      <c r="DD20" s="58">
        <v>0</v>
      </c>
      <c r="DE20" s="58">
        <v>0</v>
      </c>
      <c r="DF20" s="58">
        <v>0</v>
      </c>
      <c r="DG20" s="96">
        <v>0</v>
      </c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</row>
    <row r="21" spans="1:150" s="10" customFormat="1" ht="76.5" customHeight="1">
      <c r="A21" s="8">
        <v>11</v>
      </c>
      <c r="B21" s="91" t="s">
        <v>53</v>
      </c>
      <c r="C21" s="92">
        <v>21</v>
      </c>
      <c r="D21" s="99">
        <v>9</v>
      </c>
      <c r="E21" s="94">
        <v>10</v>
      </c>
      <c r="F21" s="94">
        <v>11</v>
      </c>
      <c r="G21" s="94">
        <v>11</v>
      </c>
      <c r="H21" s="94">
        <v>13</v>
      </c>
      <c r="I21" s="94">
        <v>14</v>
      </c>
      <c r="J21" s="95">
        <v>14</v>
      </c>
      <c r="K21" s="58">
        <v>14</v>
      </c>
      <c r="L21" s="58">
        <v>17</v>
      </c>
      <c r="M21" s="58">
        <v>20</v>
      </c>
      <c r="N21" s="58">
        <v>20</v>
      </c>
      <c r="O21" s="58">
        <v>21</v>
      </c>
      <c r="P21" s="58">
        <v>21</v>
      </c>
      <c r="Q21" s="58">
        <v>21</v>
      </c>
      <c r="R21" s="58">
        <v>21</v>
      </c>
      <c r="S21" s="58">
        <v>21</v>
      </c>
      <c r="T21" s="58">
        <v>21</v>
      </c>
      <c r="U21" s="96">
        <v>21</v>
      </c>
      <c r="V21" s="95">
        <v>6</v>
      </c>
      <c r="W21" s="94">
        <v>11</v>
      </c>
      <c r="X21" s="97">
        <v>9</v>
      </c>
      <c r="Y21" s="94">
        <v>9</v>
      </c>
      <c r="Z21" s="94">
        <v>8</v>
      </c>
      <c r="AA21" s="94">
        <v>7</v>
      </c>
      <c r="AB21" s="58">
        <v>7</v>
      </c>
      <c r="AC21" s="58">
        <v>6</v>
      </c>
      <c r="AD21" s="58">
        <v>4</v>
      </c>
      <c r="AE21" s="58">
        <v>1</v>
      </c>
      <c r="AF21" s="58">
        <v>1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96">
        <v>0</v>
      </c>
      <c r="AN21" s="98">
        <v>1</v>
      </c>
      <c r="AO21" s="94">
        <v>1</v>
      </c>
      <c r="AP21" s="94">
        <v>1</v>
      </c>
      <c r="AQ21" s="94">
        <v>2</v>
      </c>
      <c r="AR21" s="94">
        <v>1</v>
      </c>
      <c r="AS21" s="94">
        <v>1</v>
      </c>
      <c r="AT21" s="58">
        <v>1</v>
      </c>
      <c r="AU21" s="58">
        <v>1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96">
        <v>0</v>
      </c>
      <c r="BF21" s="95">
        <v>11</v>
      </c>
      <c r="BG21" s="94">
        <v>4</v>
      </c>
      <c r="BH21" s="97">
        <v>1</v>
      </c>
      <c r="BI21" s="94">
        <v>0</v>
      </c>
      <c r="BJ21" s="94">
        <v>0</v>
      </c>
      <c r="BK21" s="94">
        <v>0</v>
      </c>
      <c r="BL21" s="58">
        <v>0</v>
      </c>
      <c r="BM21" s="58">
        <v>0</v>
      </c>
      <c r="BN21" s="58">
        <v>0</v>
      </c>
      <c r="BO21" s="58">
        <v>0</v>
      </c>
      <c r="BP21" s="58">
        <v>0</v>
      </c>
      <c r="BQ21" s="58">
        <v>0</v>
      </c>
      <c r="BR21" s="58">
        <v>0</v>
      </c>
      <c r="BS21" s="58">
        <v>0</v>
      </c>
      <c r="BT21" s="58">
        <v>0</v>
      </c>
      <c r="BU21" s="58">
        <v>0</v>
      </c>
      <c r="BV21" s="58">
        <v>0</v>
      </c>
      <c r="BW21" s="96">
        <v>0</v>
      </c>
      <c r="BX21" s="95">
        <v>0</v>
      </c>
      <c r="BY21" s="94">
        <v>0</v>
      </c>
      <c r="BZ21" s="97">
        <v>0</v>
      </c>
      <c r="CA21" s="94">
        <v>0</v>
      </c>
      <c r="CB21" s="94">
        <v>0</v>
      </c>
      <c r="CC21" s="94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96">
        <v>0</v>
      </c>
      <c r="CP21" s="95">
        <v>1</v>
      </c>
      <c r="CQ21" s="94">
        <v>1</v>
      </c>
      <c r="CR21" s="94">
        <v>4</v>
      </c>
      <c r="CS21" s="94">
        <v>5</v>
      </c>
      <c r="CT21" s="94">
        <v>5</v>
      </c>
      <c r="CU21" s="94">
        <v>5</v>
      </c>
      <c r="CV21" s="95">
        <v>5</v>
      </c>
      <c r="CW21" s="58">
        <v>6</v>
      </c>
      <c r="CX21" s="58">
        <v>6</v>
      </c>
      <c r="CY21" s="58">
        <v>6</v>
      </c>
      <c r="CZ21" s="58">
        <v>6</v>
      </c>
      <c r="DA21" s="58">
        <v>6</v>
      </c>
      <c r="DB21" s="58">
        <v>6</v>
      </c>
      <c r="DC21" s="58">
        <v>6</v>
      </c>
      <c r="DD21" s="58">
        <v>6</v>
      </c>
      <c r="DE21" s="58">
        <v>6</v>
      </c>
      <c r="DF21" s="58">
        <v>6</v>
      </c>
      <c r="DG21" s="96">
        <v>6</v>
      </c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</row>
    <row r="22" spans="1:150" s="10" customFormat="1" ht="76.5" customHeight="1">
      <c r="A22" s="8">
        <v>12</v>
      </c>
      <c r="B22" s="91" t="s">
        <v>57</v>
      </c>
      <c r="C22" s="92">
        <v>25</v>
      </c>
      <c r="D22" s="99">
        <v>0</v>
      </c>
      <c r="E22" s="94">
        <v>0</v>
      </c>
      <c r="F22" s="94">
        <v>0</v>
      </c>
      <c r="G22" s="94">
        <v>0</v>
      </c>
      <c r="H22" s="94">
        <v>1</v>
      </c>
      <c r="I22" s="94">
        <v>8</v>
      </c>
      <c r="J22" s="95">
        <v>15</v>
      </c>
      <c r="K22" s="58">
        <v>21</v>
      </c>
      <c r="L22" s="58">
        <v>21</v>
      </c>
      <c r="M22" s="58">
        <v>25</v>
      </c>
      <c r="N22" s="58">
        <v>25</v>
      </c>
      <c r="O22" s="58">
        <v>25</v>
      </c>
      <c r="P22" s="58">
        <v>25</v>
      </c>
      <c r="Q22" s="58">
        <v>25</v>
      </c>
      <c r="R22" s="58">
        <v>25</v>
      </c>
      <c r="S22" s="58">
        <v>25</v>
      </c>
      <c r="T22" s="58">
        <v>25</v>
      </c>
      <c r="U22" s="96">
        <v>25</v>
      </c>
      <c r="V22" s="95">
        <v>1</v>
      </c>
      <c r="W22" s="94">
        <v>1</v>
      </c>
      <c r="X22" s="97">
        <v>0</v>
      </c>
      <c r="Y22" s="94">
        <v>0</v>
      </c>
      <c r="Z22" s="94">
        <v>7</v>
      </c>
      <c r="AA22" s="94">
        <v>15</v>
      </c>
      <c r="AB22" s="58">
        <v>10</v>
      </c>
      <c r="AC22" s="58">
        <v>4</v>
      </c>
      <c r="AD22" s="58">
        <v>4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96">
        <v>0</v>
      </c>
      <c r="AN22" s="98">
        <v>0</v>
      </c>
      <c r="AO22" s="94">
        <v>0</v>
      </c>
      <c r="AP22" s="94">
        <v>1</v>
      </c>
      <c r="AQ22" s="94">
        <v>1</v>
      </c>
      <c r="AR22" s="94">
        <v>0</v>
      </c>
      <c r="AS22" s="94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96">
        <v>0</v>
      </c>
      <c r="BF22" s="95">
        <v>17</v>
      </c>
      <c r="BG22" s="94">
        <v>17</v>
      </c>
      <c r="BH22" s="97">
        <v>17</v>
      </c>
      <c r="BI22" s="94">
        <v>17</v>
      </c>
      <c r="BJ22" s="94">
        <v>10</v>
      </c>
      <c r="BK22" s="94">
        <v>2</v>
      </c>
      <c r="BL22" s="58">
        <v>0</v>
      </c>
      <c r="BM22" s="58">
        <v>0</v>
      </c>
      <c r="BN22" s="58">
        <v>0</v>
      </c>
      <c r="BO22" s="58">
        <v>0</v>
      </c>
      <c r="BP22" s="58">
        <v>0</v>
      </c>
      <c r="BQ22" s="58">
        <v>0</v>
      </c>
      <c r="BR22" s="58">
        <v>0</v>
      </c>
      <c r="BS22" s="58">
        <v>0</v>
      </c>
      <c r="BT22" s="58">
        <v>0</v>
      </c>
      <c r="BU22" s="58">
        <v>0</v>
      </c>
      <c r="BV22" s="58">
        <v>0</v>
      </c>
      <c r="BW22" s="96">
        <v>0</v>
      </c>
      <c r="BX22" s="95">
        <v>0</v>
      </c>
      <c r="BY22" s="94">
        <v>0</v>
      </c>
      <c r="BZ22" s="97">
        <v>0</v>
      </c>
      <c r="CA22" s="94">
        <v>0</v>
      </c>
      <c r="CB22" s="94">
        <v>0</v>
      </c>
      <c r="CC22" s="94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96">
        <v>0</v>
      </c>
      <c r="CP22" s="95">
        <v>7</v>
      </c>
      <c r="CQ22" s="94">
        <v>7</v>
      </c>
      <c r="CR22" s="94">
        <v>7</v>
      </c>
      <c r="CS22" s="94">
        <v>7</v>
      </c>
      <c r="CT22" s="102">
        <v>7</v>
      </c>
      <c r="CU22" s="100">
        <v>0</v>
      </c>
      <c r="CV22" s="101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3">
        <v>0</v>
      </c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</row>
    <row r="23" spans="1:150" s="10" customFormat="1" ht="76.5" customHeight="1">
      <c r="A23" s="8">
        <v>13</v>
      </c>
      <c r="B23" s="91" t="s">
        <v>62</v>
      </c>
      <c r="C23" s="92">
        <v>28</v>
      </c>
      <c r="D23" s="99">
        <v>27</v>
      </c>
      <c r="E23" s="94">
        <v>28</v>
      </c>
      <c r="F23" s="94">
        <v>28</v>
      </c>
      <c r="G23" s="94">
        <v>28</v>
      </c>
      <c r="H23" s="94">
        <v>28</v>
      </c>
      <c r="I23" s="94">
        <v>28</v>
      </c>
      <c r="J23" s="95">
        <v>28</v>
      </c>
      <c r="K23" s="58">
        <v>28</v>
      </c>
      <c r="L23" s="58">
        <v>28</v>
      </c>
      <c r="M23" s="58">
        <v>28</v>
      </c>
      <c r="N23" s="58">
        <v>28</v>
      </c>
      <c r="O23" s="58">
        <v>28</v>
      </c>
      <c r="P23" s="58">
        <v>28</v>
      </c>
      <c r="Q23" s="58">
        <v>28</v>
      </c>
      <c r="R23" s="58">
        <v>28</v>
      </c>
      <c r="S23" s="58">
        <v>28</v>
      </c>
      <c r="T23" s="58">
        <v>28</v>
      </c>
      <c r="U23" s="96">
        <v>28</v>
      </c>
      <c r="V23" s="95">
        <v>1</v>
      </c>
      <c r="W23" s="94">
        <v>0</v>
      </c>
      <c r="X23" s="97">
        <v>0</v>
      </c>
      <c r="Y23" s="94">
        <v>0</v>
      </c>
      <c r="Z23" s="94">
        <v>0</v>
      </c>
      <c r="AA23" s="94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96">
        <v>0</v>
      </c>
      <c r="AN23" s="98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96">
        <v>0</v>
      </c>
      <c r="BF23" s="95">
        <v>0</v>
      </c>
      <c r="BG23" s="94">
        <v>0</v>
      </c>
      <c r="BH23" s="97">
        <v>0</v>
      </c>
      <c r="BI23" s="94">
        <v>0</v>
      </c>
      <c r="BJ23" s="94">
        <v>0</v>
      </c>
      <c r="BK23" s="94">
        <v>0</v>
      </c>
      <c r="BL23" s="58">
        <v>0</v>
      </c>
      <c r="BM23" s="58">
        <v>0</v>
      </c>
      <c r="BN23" s="58">
        <v>0</v>
      </c>
      <c r="BO23" s="58">
        <v>0</v>
      </c>
      <c r="BP23" s="58">
        <v>0</v>
      </c>
      <c r="BQ23" s="58">
        <v>0</v>
      </c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96">
        <v>0</v>
      </c>
      <c r="BX23" s="95">
        <v>0</v>
      </c>
      <c r="BY23" s="94">
        <v>0</v>
      </c>
      <c r="BZ23" s="97">
        <v>0</v>
      </c>
      <c r="CA23" s="94">
        <v>0</v>
      </c>
      <c r="CB23" s="94">
        <v>0</v>
      </c>
      <c r="CC23" s="94">
        <v>0</v>
      </c>
      <c r="CD23" s="58">
        <v>0</v>
      </c>
      <c r="CE23" s="5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96">
        <v>0</v>
      </c>
      <c r="CP23" s="95">
        <v>1</v>
      </c>
      <c r="CQ23" s="94">
        <v>1</v>
      </c>
      <c r="CR23" s="94">
        <v>1</v>
      </c>
      <c r="CS23" s="94">
        <v>1</v>
      </c>
      <c r="CT23" s="58">
        <v>1</v>
      </c>
      <c r="CU23" s="94">
        <v>1</v>
      </c>
      <c r="CV23" s="95">
        <v>1</v>
      </c>
      <c r="CW23" s="58">
        <v>1</v>
      </c>
      <c r="CX23" s="58">
        <v>1</v>
      </c>
      <c r="CY23" s="58">
        <v>1</v>
      </c>
      <c r="CZ23" s="58">
        <v>1</v>
      </c>
      <c r="DA23" s="58">
        <v>1</v>
      </c>
      <c r="DB23" s="58">
        <v>1</v>
      </c>
      <c r="DC23" s="58">
        <v>1</v>
      </c>
      <c r="DD23" s="58">
        <v>1</v>
      </c>
      <c r="DE23" s="58">
        <v>1</v>
      </c>
      <c r="DF23" s="58">
        <v>1</v>
      </c>
      <c r="DG23" s="96">
        <v>1</v>
      </c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</row>
    <row r="24" spans="1:150" s="10" customFormat="1" ht="76.5" customHeight="1">
      <c r="A24" s="8">
        <v>14</v>
      </c>
      <c r="B24" s="91" t="s">
        <v>81</v>
      </c>
      <c r="C24" s="92">
        <v>28</v>
      </c>
      <c r="D24" s="99">
        <v>2</v>
      </c>
      <c r="E24" s="94">
        <v>9</v>
      </c>
      <c r="F24" s="94">
        <v>10</v>
      </c>
      <c r="G24" s="94">
        <v>13</v>
      </c>
      <c r="H24" s="94">
        <v>19</v>
      </c>
      <c r="I24" s="94">
        <v>23</v>
      </c>
      <c r="J24" s="95">
        <v>24</v>
      </c>
      <c r="K24" s="58">
        <v>25</v>
      </c>
      <c r="L24" s="58">
        <v>28</v>
      </c>
      <c r="M24" s="58">
        <v>28</v>
      </c>
      <c r="N24" s="58">
        <v>28</v>
      </c>
      <c r="O24" s="58">
        <v>28</v>
      </c>
      <c r="P24" s="58">
        <v>28</v>
      </c>
      <c r="Q24" s="58">
        <v>28</v>
      </c>
      <c r="R24" s="58">
        <v>28</v>
      </c>
      <c r="S24" s="58">
        <v>28</v>
      </c>
      <c r="T24" s="58">
        <v>28</v>
      </c>
      <c r="U24" s="96">
        <v>28</v>
      </c>
      <c r="V24" s="95">
        <v>4</v>
      </c>
      <c r="W24" s="94">
        <v>4</v>
      </c>
      <c r="X24" s="97">
        <v>6</v>
      </c>
      <c r="Y24" s="94">
        <v>6</v>
      </c>
      <c r="Z24" s="94">
        <v>6</v>
      </c>
      <c r="AA24" s="94">
        <v>5</v>
      </c>
      <c r="AB24" s="58">
        <v>4</v>
      </c>
      <c r="AC24" s="58">
        <v>3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96">
        <v>0</v>
      </c>
      <c r="AN24" s="98">
        <v>2</v>
      </c>
      <c r="AO24" s="94">
        <v>2</v>
      </c>
      <c r="AP24" s="94">
        <v>2</v>
      </c>
      <c r="AQ24" s="94">
        <v>2</v>
      </c>
      <c r="AR24" s="94">
        <v>0</v>
      </c>
      <c r="AS24" s="94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96">
        <v>0</v>
      </c>
      <c r="BF24" s="95">
        <v>0</v>
      </c>
      <c r="BG24" s="94">
        <v>0</v>
      </c>
      <c r="BH24" s="97">
        <v>7</v>
      </c>
      <c r="BI24" s="94">
        <v>4</v>
      </c>
      <c r="BJ24" s="94">
        <v>0</v>
      </c>
      <c r="BK24" s="94">
        <v>0</v>
      </c>
      <c r="BL24" s="58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96">
        <v>0</v>
      </c>
      <c r="BX24" s="95">
        <v>1</v>
      </c>
      <c r="BY24" s="94">
        <v>1</v>
      </c>
      <c r="BZ24" s="97">
        <v>1</v>
      </c>
      <c r="CA24" s="94">
        <v>1</v>
      </c>
      <c r="CB24" s="94">
        <v>1</v>
      </c>
      <c r="CC24" s="94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96">
        <v>0</v>
      </c>
      <c r="CP24" s="95">
        <v>2</v>
      </c>
      <c r="CQ24" s="94">
        <v>2</v>
      </c>
      <c r="CR24" s="94">
        <v>2</v>
      </c>
      <c r="CS24" s="94">
        <v>2</v>
      </c>
      <c r="CT24" s="94">
        <v>2</v>
      </c>
      <c r="CU24" s="100">
        <v>0</v>
      </c>
      <c r="CV24" s="101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3">
        <v>0</v>
      </c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</row>
    <row r="25" spans="1:150" s="10" customFormat="1" ht="76.5" customHeight="1">
      <c r="A25" s="8">
        <v>15</v>
      </c>
      <c r="B25" s="104" t="s">
        <v>63</v>
      </c>
      <c r="C25" s="92">
        <v>23</v>
      </c>
      <c r="D25" s="99">
        <v>2</v>
      </c>
      <c r="E25" s="94">
        <v>4</v>
      </c>
      <c r="F25" s="94">
        <v>9</v>
      </c>
      <c r="G25" s="94">
        <v>9</v>
      </c>
      <c r="H25" s="94">
        <v>13</v>
      </c>
      <c r="I25" s="94">
        <v>13</v>
      </c>
      <c r="J25" s="95">
        <v>15</v>
      </c>
      <c r="K25" s="58">
        <v>15</v>
      </c>
      <c r="L25" s="58">
        <v>23</v>
      </c>
      <c r="M25" s="58">
        <v>23</v>
      </c>
      <c r="N25" s="58">
        <v>23</v>
      </c>
      <c r="O25" s="58">
        <v>23</v>
      </c>
      <c r="P25" s="58">
        <v>23</v>
      </c>
      <c r="Q25" s="58">
        <v>23</v>
      </c>
      <c r="R25" s="58">
        <v>23</v>
      </c>
      <c r="S25" s="58">
        <v>23</v>
      </c>
      <c r="T25" s="58">
        <v>23</v>
      </c>
      <c r="U25" s="96">
        <v>23</v>
      </c>
      <c r="V25" s="95">
        <v>15</v>
      </c>
      <c r="W25" s="94">
        <v>13</v>
      </c>
      <c r="X25" s="97">
        <v>8</v>
      </c>
      <c r="Y25" s="94">
        <v>8</v>
      </c>
      <c r="Z25" s="94">
        <v>7</v>
      </c>
      <c r="AA25" s="94">
        <v>7</v>
      </c>
      <c r="AB25" s="58">
        <v>5</v>
      </c>
      <c r="AC25" s="58">
        <v>5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96">
        <v>0</v>
      </c>
      <c r="AN25" s="98">
        <v>3</v>
      </c>
      <c r="AO25" s="94">
        <v>3</v>
      </c>
      <c r="AP25" s="94">
        <v>3</v>
      </c>
      <c r="AQ25" s="94">
        <v>3</v>
      </c>
      <c r="AR25" s="94">
        <v>0</v>
      </c>
      <c r="AS25" s="94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96">
        <v>0</v>
      </c>
      <c r="BF25" s="95">
        <v>0</v>
      </c>
      <c r="BG25" s="94">
        <v>0</v>
      </c>
      <c r="BH25" s="97">
        <v>0</v>
      </c>
      <c r="BI25" s="94">
        <v>0</v>
      </c>
      <c r="BJ25" s="94">
        <v>0</v>
      </c>
      <c r="BK25" s="94">
        <v>0</v>
      </c>
      <c r="BL25" s="58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96">
        <v>0</v>
      </c>
      <c r="BX25" s="95">
        <v>2</v>
      </c>
      <c r="BY25" s="94">
        <v>2</v>
      </c>
      <c r="BZ25" s="97">
        <v>2</v>
      </c>
      <c r="CA25" s="94">
        <v>2</v>
      </c>
      <c r="CB25" s="94">
        <v>2</v>
      </c>
      <c r="CC25" s="94">
        <v>2</v>
      </c>
      <c r="CD25" s="58">
        <v>2</v>
      </c>
      <c r="CE25" s="58">
        <v>2</v>
      </c>
      <c r="CF25" s="58">
        <v>2</v>
      </c>
      <c r="CG25" s="58">
        <v>2</v>
      </c>
      <c r="CH25" s="58">
        <v>2</v>
      </c>
      <c r="CI25" s="58">
        <v>2</v>
      </c>
      <c r="CJ25" s="58">
        <v>2</v>
      </c>
      <c r="CK25" s="58">
        <v>2</v>
      </c>
      <c r="CL25" s="58">
        <v>2</v>
      </c>
      <c r="CM25" s="58">
        <v>2</v>
      </c>
      <c r="CN25" s="58">
        <v>2</v>
      </c>
      <c r="CO25" s="96">
        <v>2</v>
      </c>
      <c r="CP25" s="95">
        <v>6</v>
      </c>
      <c r="CQ25" s="94">
        <v>6</v>
      </c>
      <c r="CR25" s="94">
        <v>6</v>
      </c>
      <c r="CS25" s="94">
        <v>6</v>
      </c>
      <c r="CT25" s="58">
        <v>6</v>
      </c>
      <c r="CU25" s="94">
        <v>6</v>
      </c>
      <c r="CV25" s="95">
        <v>6</v>
      </c>
      <c r="CW25" s="58">
        <v>6</v>
      </c>
      <c r="CX25" s="58">
        <v>6</v>
      </c>
      <c r="CY25" s="58">
        <v>6</v>
      </c>
      <c r="CZ25" s="58">
        <v>6</v>
      </c>
      <c r="DA25" s="58">
        <v>6</v>
      </c>
      <c r="DB25" s="58">
        <v>6</v>
      </c>
      <c r="DC25" s="58">
        <v>6</v>
      </c>
      <c r="DD25" s="58">
        <v>6</v>
      </c>
      <c r="DE25" s="58">
        <v>6</v>
      </c>
      <c r="DF25" s="58">
        <v>6</v>
      </c>
      <c r="DG25" s="96">
        <v>6</v>
      </c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</row>
    <row r="26" spans="1:150" s="10" customFormat="1" ht="76.5" customHeight="1">
      <c r="A26" s="8">
        <v>16</v>
      </c>
      <c r="B26" s="91" t="s">
        <v>65</v>
      </c>
      <c r="C26" s="92">
        <v>24</v>
      </c>
      <c r="D26" s="99">
        <v>4</v>
      </c>
      <c r="E26" s="94">
        <v>5</v>
      </c>
      <c r="F26" s="94">
        <v>6</v>
      </c>
      <c r="G26" s="94">
        <v>7</v>
      </c>
      <c r="H26" s="94">
        <v>17</v>
      </c>
      <c r="I26" s="94">
        <v>19</v>
      </c>
      <c r="J26" s="95">
        <v>19</v>
      </c>
      <c r="K26" s="58">
        <v>21</v>
      </c>
      <c r="L26" s="58">
        <v>22</v>
      </c>
      <c r="M26" s="58">
        <v>24</v>
      </c>
      <c r="N26" s="58">
        <v>24</v>
      </c>
      <c r="O26" s="58">
        <v>24</v>
      </c>
      <c r="P26" s="58">
        <v>24</v>
      </c>
      <c r="Q26" s="58">
        <v>24</v>
      </c>
      <c r="R26" s="58">
        <v>24</v>
      </c>
      <c r="S26" s="58">
        <v>24</v>
      </c>
      <c r="T26" s="58">
        <v>24</v>
      </c>
      <c r="U26" s="96">
        <v>24</v>
      </c>
      <c r="V26" s="95">
        <v>7</v>
      </c>
      <c r="W26" s="94">
        <v>9</v>
      </c>
      <c r="X26" s="97">
        <v>10</v>
      </c>
      <c r="Y26" s="94">
        <v>10</v>
      </c>
      <c r="Z26" s="94">
        <v>7</v>
      </c>
      <c r="AA26" s="94">
        <v>5</v>
      </c>
      <c r="AB26" s="58">
        <v>5</v>
      </c>
      <c r="AC26" s="58">
        <v>3</v>
      </c>
      <c r="AD26" s="58">
        <v>2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96">
        <v>0</v>
      </c>
      <c r="AN26" s="98">
        <v>2</v>
      </c>
      <c r="AO26" s="94">
        <v>2</v>
      </c>
      <c r="AP26" s="94">
        <v>2</v>
      </c>
      <c r="AQ26" s="94">
        <v>2</v>
      </c>
      <c r="AR26" s="94">
        <v>0</v>
      </c>
      <c r="AS26" s="94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96">
        <v>0</v>
      </c>
      <c r="BF26" s="95">
        <v>0</v>
      </c>
      <c r="BG26" s="94">
        <v>0</v>
      </c>
      <c r="BH26" s="97">
        <v>0</v>
      </c>
      <c r="BI26" s="94">
        <v>5</v>
      </c>
      <c r="BJ26" s="94">
        <v>0</v>
      </c>
      <c r="BK26" s="94">
        <v>0</v>
      </c>
      <c r="BL26" s="58">
        <v>0</v>
      </c>
      <c r="BM26" s="58">
        <v>0</v>
      </c>
      <c r="BN26" s="58">
        <v>0</v>
      </c>
      <c r="BO26" s="58">
        <v>0</v>
      </c>
      <c r="BP26" s="58">
        <v>0</v>
      </c>
      <c r="BQ26" s="58">
        <v>0</v>
      </c>
      <c r="BR26" s="58">
        <v>0</v>
      </c>
      <c r="BS26" s="58">
        <v>0</v>
      </c>
      <c r="BT26" s="58">
        <v>0</v>
      </c>
      <c r="BU26" s="58">
        <v>0</v>
      </c>
      <c r="BV26" s="58">
        <v>0</v>
      </c>
      <c r="BW26" s="96">
        <v>0</v>
      </c>
      <c r="BX26" s="95">
        <v>0</v>
      </c>
      <c r="BY26" s="94">
        <v>0</v>
      </c>
      <c r="BZ26" s="97">
        <v>0</v>
      </c>
      <c r="CA26" s="94">
        <v>0</v>
      </c>
      <c r="CB26" s="94">
        <v>0</v>
      </c>
      <c r="CC26" s="94">
        <v>0</v>
      </c>
      <c r="CD26" s="58">
        <v>0</v>
      </c>
      <c r="CE26" s="58">
        <v>0</v>
      </c>
      <c r="CF26" s="58">
        <v>0</v>
      </c>
      <c r="CG26" s="58">
        <v>0</v>
      </c>
      <c r="CH26" s="58">
        <v>0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96">
        <v>0</v>
      </c>
      <c r="CP26" s="95">
        <v>3</v>
      </c>
      <c r="CQ26" s="94">
        <v>3</v>
      </c>
      <c r="CR26" s="94">
        <v>3</v>
      </c>
      <c r="CS26" s="94">
        <v>3</v>
      </c>
      <c r="CT26" s="58">
        <v>3</v>
      </c>
      <c r="CU26" s="94">
        <v>3</v>
      </c>
      <c r="CV26" s="95">
        <v>3</v>
      </c>
      <c r="CW26" s="58">
        <v>3</v>
      </c>
      <c r="CX26" s="58">
        <v>3</v>
      </c>
      <c r="CY26" s="58">
        <v>3</v>
      </c>
      <c r="CZ26" s="58">
        <v>3</v>
      </c>
      <c r="DA26" s="58">
        <v>3</v>
      </c>
      <c r="DB26" s="58">
        <v>3</v>
      </c>
      <c r="DC26" s="58">
        <v>3</v>
      </c>
      <c r="DD26" s="58">
        <v>3</v>
      </c>
      <c r="DE26" s="58">
        <v>3</v>
      </c>
      <c r="DF26" s="58">
        <v>3</v>
      </c>
      <c r="DG26" s="96">
        <v>3</v>
      </c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</row>
    <row r="27" spans="1:150" s="10" customFormat="1" ht="76.5" customHeight="1">
      <c r="A27" s="8">
        <v>17</v>
      </c>
      <c r="B27" s="91" t="s">
        <v>69</v>
      </c>
      <c r="C27" s="92">
        <v>23</v>
      </c>
      <c r="D27" s="99">
        <v>9</v>
      </c>
      <c r="E27" s="94">
        <v>9</v>
      </c>
      <c r="F27" s="94">
        <v>10</v>
      </c>
      <c r="G27" s="94">
        <v>10</v>
      </c>
      <c r="H27" s="94">
        <v>11</v>
      </c>
      <c r="I27" s="94">
        <v>11</v>
      </c>
      <c r="J27" s="95">
        <v>11</v>
      </c>
      <c r="K27" s="58">
        <v>11</v>
      </c>
      <c r="L27" s="58">
        <v>17</v>
      </c>
      <c r="M27" s="58">
        <v>20</v>
      </c>
      <c r="N27" s="58">
        <v>23</v>
      </c>
      <c r="O27" s="58">
        <v>23</v>
      </c>
      <c r="P27" s="58">
        <v>23</v>
      </c>
      <c r="Q27" s="58">
        <v>23</v>
      </c>
      <c r="R27" s="58">
        <v>23</v>
      </c>
      <c r="S27" s="58">
        <v>23</v>
      </c>
      <c r="T27" s="58">
        <v>23</v>
      </c>
      <c r="U27" s="96">
        <v>23</v>
      </c>
      <c r="V27" s="95">
        <v>3</v>
      </c>
      <c r="W27" s="94">
        <v>3</v>
      </c>
      <c r="X27" s="97">
        <v>13</v>
      </c>
      <c r="Y27" s="94">
        <v>13</v>
      </c>
      <c r="Z27" s="94">
        <v>12</v>
      </c>
      <c r="AA27" s="94">
        <v>12</v>
      </c>
      <c r="AB27" s="58">
        <v>12</v>
      </c>
      <c r="AC27" s="58">
        <v>12</v>
      </c>
      <c r="AD27" s="58">
        <v>6</v>
      </c>
      <c r="AE27" s="58">
        <v>3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96">
        <v>0</v>
      </c>
      <c r="AN27" s="98">
        <v>1</v>
      </c>
      <c r="AO27" s="94">
        <v>1</v>
      </c>
      <c r="AP27" s="94">
        <v>0</v>
      </c>
      <c r="AQ27" s="94">
        <v>0</v>
      </c>
      <c r="AR27" s="94">
        <v>0</v>
      </c>
      <c r="AS27" s="94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96">
        <v>0</v>
      </c>
      <c r="BF27" s="95">
        <v>0</v>
      </c>
      <c r="BG27" s="94">
        <v>0</v>
      </c>
      <c r="BH27" s="97">
        <v>0</v>
      </c>
      <c r="BI27" s="94">
        <v>0</v>
      </c>
      <c r="BJ27" s="94">
        <v>0</v>
      </c>
      <c r="BK27" s="94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96">
        <v>0</v>
      </c>
      <c r="BX27" s="95">
        <v>0</v>
      </c>
      <c r="BY27" s="94">
        <v>0</v>
      </c>
      <c r="BZ27" s="97">
        <v>0</v>
      </c>
      <c r="CA27" s="94">
        <v>0</v>
      </c>
      <c r="CB27" s="94">
        <v>0</v>
      </c>
      <c r="CC27" s="94">
        <v>0</v>
      </c>
      <c r="CD27" s="58">
        <v>0</v>
      </c>
      <c r="CE27" s="58">
        <v>0</v>
      </c>
      <c r="CF27" s="58">
        <v>0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96">
        <v>0</v>
      </c>
      <c r="CP27" s="95">
        <v>4</v>
      </c>
      <c r="CQ27" s="94">
        <v>4</v>
      </c>
      <c r="CR27" s="94">
        <v>4</v>
      </c>
      <c r="CS27" s="94">
        <v>4</v>
      </c>
      <c r="CT27" s="58">
        <v>4</v>
      </c>
      <c r="CU27" s="94">
        <v>4</v>
      </c>
      <c r="CV27" s="95">
        <v>4</v>
      </c>
      <c r="CW27" s="58">
        <v>4</v>
      </c>
      <c r="CX27" s="58">
        <v>4</v>
      </c>
      <c r="CY27" s="58">
        <v>4</v>
      </c>
      <c r="CZ27" s="58">
        <v>4</v>
      </c>
      <c r="DA27" s="58">
        <v>4</v>
      </c>
      <c r="DB27" s="58">
        <v>4</v>
      </c>
      <c r="DC27" s="58">
        <v>4</v>
      </c>
      <c r="DD27" s="58">
        <v>4</v>
      </c>
      <c r="DE27" s="58">
        <v>4</v>
      </c>
      <c r="DF27" s="58">
        <v>4</v>
      </c>
      <c r="DG27" s="96">
        <v>4</v>
      </c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</row>
    <row r="28" spans="1:150" s="10" customFormat="1" ht="76.5" customHeight="1" thickBot="1">
      <c r="A28" s="11">
        <v>18</v>
      </c>
      <c r="B28" s="106" t="s">
        <v>70</v>
      </c>
      <c r="C28" s="107">
        <v>17</v>
      </c>
      <c r="D28" s="108">
        <v>1</v>
      </c>
      <c r="E28" s="109">
        <v>1</v>
      </c>
      <c r="F28" s="109">
        <v>1</v>
      </c>
      <c r="G28" s="109">
        <v>1</v>
      </c>
      <c r="H28" s="109">
        <v>1</v>
      </c>
      <c r="I28" s="109">
        <v>1</v>
      </c>
      <c r="J28" s="110">
        <v>1</v>
      </c>
      <c r="K28" s="111">
        <v>1</v>
      </c>
      <c r="L28" s="111">
        <v>1</v>
      </c>
      <c r="M28" s="111">
        <v>10</v>
      </c>
      <c r="N28" s="111">
        <v>12</v>
      </c>
      <c r="O28" s="111">
        <v>12</v>
      </c>
      <c r="P28" s="111">
        <v>17</v>
      </c>
      <c r="Q28" s="111">
        <v>17</v>
      </c>
      <c r="R28" s="111">
        <v>17</v>
      </c>
      <c r="S28" s="111">
        <v>17</v>
      </c>
      <c r="T28" s="111">
        <v>17</v>
      </c>
      <c r="U28" s="112">
        <v>17</v>
      </c>
      <c r="V28" s="113">
        <v>0</v>
      </c>
      <c r="W28" s="109">
        <v>0</v>
      </c>
      <c r="X28" s="114">
        <v>0</v>
      </c>
      <c r="Y28" s="109">
        <v>0</v>
      </c>
      <c r="Z28" s="109">
        <v>1</v>
      </c>
      <c r="AA28" s="109">
        <v>2</v>
      </c>
      <c r="AB28" s="111">
        <v>7</v>
      </c>
      <c r="AC28" s="111">
        <v>7</v>
      </c>
      <c r="AD28" s="111">
        <v>7</v>
      </c>
      <c r="AE28" s="111">
        <v>4</v>
      </c>
      <c r="AF28" s="111">
        <v>5</v>
      </c>
      <c r="AG28" s="111">
        <v>3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2">
        <v>0</v>
      </c>
      <c r="AN28" s="115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11">
        <v>0</v>
      </c>
      <c r="AU28" s="111">
        <v>0</v>
      </c>
      <c r="AV28" s="111">
        <v>0</v>
      </c>
      <c r="AW28" s="111">
        <v>2</v>
      </c>
      <c r="AX28" s="111">
        <v>1</v>
      </c>
      <c r="AY28" s="111">
        <v>1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2">
        <v>0</v>
      </c>
      <c r="BF28" s="113">
        <v>7</v>
      </c>
      <c r="BG28" s="116">
        <v>12</v>
      </c>
      <c r="BH28" s="114">
        <v>12</v>
      </c>
      <c r="BI28" s="109">
        <v>12</v>
      </c>
      <c r="BJ28" s="109">
        <v>7</v>
      </c>
      <c r="BK28" s="109">
        <v>7</v>
      </c>
      <c r="BL28" s="111">
        <v>0</v>
      </c>
      <c r="BM28" s="111">
        <v>0</v>
      </c>
      <c r="BN28" s="111">
        <v>0</v>
      </c>
      <c r="BO28" s="111">
        <v>0</v>
      </c>
      <c r="BP28" s="111">
        <v>0</v>
      </c>
      <c r="BQ28" s="111">
        <v>0</v>
      </c>
      <c r="BR28" s="111">
        <v>0</v>
      </c>
      <c r="BS28" s="111">
        <v>0</v>
      </c>
      <c r="BT28" s="111">
        <v>0</v>
      </c>
      <c r="BU28" s="111">
        <v>0</v>
      </c>
      <c r="BV28" s="111">
        <v>0</v>
      </c>
      <c r="BW28" s="112">
        <v>0</v>
      </c>
      <c r="BX28" s="113">
        <v>5</v>
      </c>
      <c r="BY28" s="109">
        <v>5</v>
      </c>
      <c r="BZ28" s="114">
        <v>5</v>
      </c>
      <c r="CA28" s="109">
        <v>5</v>
      </c>
      <c r="CB28" s="109">
        <v>5</v>
      </c>
      <c r="CC28" s="109">
        <v>5</v>
      </c>
      <c r="CD28" s="111">
        <v>5</v>
      </c>
      <c r="CE28" s="111">
        <v>5</v>
      </c>
      <c r="CF28" s="111">
        <v>5</v>
      </c>
      <c r="CG28" s="111">
        <v>5</v>
      </c>
      <c r="CH28" s="111">
        <v>5</v>
      </c>
      <c r="CI28" s="111">
        <v>5</v>
      </c>
      <c r="CJ28" s="111">
        <v>5</v>
      </c>
      <c r="CK28" s="111">
        <v>5</v>
      </c>
      <c r="CL28" s="111">
        <v>5</v>
      </c>
      <c r="CM28" s="111">
        <v>5</v>
      </c>
      <c r="CN28" s="111">
        <v>5</v>
      </c>
      <c r="CO28" s="112">
        <v>5</v>
      </c>
      <c r="CP28" s="113">
        <v>5</v>
      </c>
      <c r="CQ28" s="109">
        <v>5</v>
      </c>
      <c r="CR28" s="116">
        <v>5</v>
      </c>
      <c r="CS28" s="116">
        <v>5</v>
      </c>
      <c r="CT28" s="117">
        <v>5</v>
      </c>
      <c r="CU28" s="109">
        <v>5</v>
      </c>
      <c r="CV28" s="113">
        <v>5</v>
      </c>
      <c r="CW28" s="117">
        <v>5</v>
      </c>
      <c r="CX28" s="117">
        <v>5</v>
      </c>
      <c r="CY28" s="111">
        <v>5</v>
      </c>
      <c r="CZ28" s="111">
        <v>5</v>
      </c>
      <c r="DA28" s="111">
        <v>5</v>
      </c>
      <c r="DB28" s="111">
        <v>5</v>
      </c>
      <c r="DC28" s="111">
        <v>5</v>
      </c>
      <c r="DD28" s="111">
        <v>5</v>
      </c>
      <c r="DE28" s="111">
        <v>5</v>
      </c>
      <c r="DF28" s="111">
        <v>5</v>
      </c>
      <c r="DG28" s="112">
        <v>5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</row>
    <row r="29" spans="1:150" s="40" customFormat="1" ht="55.5" customHeight="1" thickBot="1">
      <c r="A29" s="35"/>
      <c r="B29" s="36" t="s">
        <v>114</v>
      </c>
      <c r="C29" s="37">
        <f>SUM(C11:C28)</f>
        <v>400</v>
      </c>
      <c r="D29" s="32">
        <f aca="true" t="shared" si="6" ref="D29:I29">D11+D12+D13+D14+D15+D16+D17+D18+D19+D20+D21+D22+D23+D24+D25+D26+D27+D28</f>
        <v>107</v>
      </c>
      <c r="E29" s="32">
        <f t="shared" si="6"/>
        <v>121</v>
      </c>
      <c r="F29" s="32">
        <f t="shared" si="6"/>
        <v>147</v>
      </c>
      <c r="G29" s="32">
        <f t="shared" si="6"/>
        <v>157</v>
      </c>
      <c r="H29" s="32">
        <f t="shared" si="6"/>
        <v>203</v>
      </c>
      <c r="I29" s="32">
        <f t="shared" si="6"/>
        <v>224</v>
      </c>
      <c r="J29" s="33">
        <f aca="true" t="shared" si="7" ref="J29:O29">J11+J12+J13+J14+J15+J16+J17+J18+J19+J20+J21+J22+J23+J24+J25+J26+J27+J28</f>
        <v>253</v>
      </c>
      <c r="K29" s="33">
        <f t="shared" si="7"/>
        <v>268</v>
      </c>
      <c r="L29" s="33">
        <f t="shared" si="7"/>
        <v>303</v>
      </c>
      <c r="M29" s="33">
        <f t="shared" si="7"/>
        <v>345</v>
      </c>
      <c r="N29" s="33">
        <f t="shared" si="7"/>
        <v>371</v>
      </c>
      <c r="O29" s="33">
        <f t="shared" si="7"/>
        <v>388</v>
      </c>
      <c r="P29" s="33">
        <f aca="true" t="shared" si="8" ref="P29:U29">P11+P12+P13+P14+P15+P16+P17+P18+P19+P20+P21+P22+P23+P24+P25+P26+P27+P28</f>
        <v>396</v>
      </c>
      <c r="Q29" s="33">
        <f t="shared" si="8"/>
        <v>400</v>
      </c>
      <c r="R29" s="33">
        <f t="shared" si="8"/>
        <v>400</v>
      </c>
      <c r="S29" s="33">
        <f t="shared" si="8"/>
        <v>400</v>
      </c>
      <c r="T29" s="33">
        <f t="shared" si="8"/>
        <v>400</v>
      </c>
      <c r="U29" s="38">
        <f t="shared" si="8"/>
        <v>400</v>
      </c>
      <c r="V29" s="33">
        <f aca="true" t="shared" si="9" ref="V29:AA29">SUM(V11:V28)</f>
        <v>91</v>
      </c>
      <c r="W29" s="32">
        <f t="shared" si="9"/>
        <v>103</v>
      </c>
      <c r="X29" s="31">
        <f t="shared" si="9"/>
        <v>124</v>
      </c>
      <c r="Y29" s="32">
        <f t="shared" si="9"/>
        <v>124</v>
      </c>
      <c r="Z29" s="32">
        <f t="shared" si="9"/>
        <v>123</v>
      </c>
      <c r="AA29" s="32">
        <f t="shared" si="9"/>
        <v>123</v>
      </c>
      <c r="AB29" s="33">
        <f aca="true" t="shared" si="10" ref="AB29:AJ29">SUM(AB11:AB28)</f>
        <v>106</v>
      </c>
      <c r="AC29" s="33">
        <f t="shared" si="10"/>
        <v>97</v>
      </c>
      <c r="AD29" s="33">
        <f t="shared" si="10"/>
        <v>72</v>
      </c>
      <c r="AE29" s="33">
        <f t="shared" si="10"/>
        <v>43</v>
      </c>
      <c r="AF29" s="33">
        <f t="shared" si="10"/>
        <v>23</v>
      </c>
      <c r="AG29" s="33">
        <f t="shared" si="10"/>
        <v>9</v>
      </c>
      <c r="AH29" s="33">
        <f t="shared" si="10"/>
        <v>4</v>
      </c>
      <c r="AI29" s="33">
        <f t="shared" si="10"/>
        <v>0</v>
      </c>
      <c r="AJ29" s="33">
        <f t="shared" si="10"/>
        <v>0</v>
      </c>
      <c r="AK29" s="33">
        <f>SUM(AK11:AK28)</f>
        <v>0</v>
      </c>
      <c r="AL29" s="33">
        <f>SUM(AL11:AL28)</f>
        <v>0</v>
      </c>
      <c r="AM29" s="38">
        <f>SUM(AM11:AM28)</f>
        <v>0</v>
      </c>
      <c r="AN29" s="32">
        <f>AN11+AN12+AN13+AN14+AN15+AN16+AN17+AN18+AN19+AN20+AN21+AN22+AN23+AN24+AN25+AN26+AN27+AN28</f>
        <v>14</v>
      </c>
      <c r="AO29" s="26">
        <f>SUM(AO11:AO28)</f>
        <v>14</v>
      </c>
      <c r="AP29" s="32">
        <f>SUM(AP11:AP28)</f>
        <v>19</v>
      </c>
      <c r="AQ29" s="25">
        <f>SUM(AQ11:AQ28)</f>
        <v>22</v>
      </c>
      <c r="AR29" s="25">
        <f>SUM(AR11:AR28)</f>
        <v>14</v>
      </c>
      <c r="AS29" s="25">
        <f>SUM(AS11:AS28)</f>
        <v>14</v>
      </c>
      <c r="AT29" s="26">
        <f aca="true" t="shared" si="11" ref="AT29:AY29">SUM(AT11:AT28)</f>
        <v>13</v>
      </c>
      <c r="AU29" s="33">
        <f t="shared" si="11"/>
        <v>11</v>
      </c>
      <c r="AV29" s="33">
        <f t="shared" si="11"/>
        <v>5</v>
      </c>
      <c r="AW29" s="33">
        <f t="shared" si="11"/>
        <v>8</v>
      </c>
      <c r="AX29" s="33">
        <f t="shared" si="11"/>
        <v>6</v>
      </c>
      <c r="AY29" s="33">
        <f t="shared" si="11"/>
        <v>2</v>
      </c>
      <c r="AZ29" s="33">
        <f aca="true" t="shared" si="12" ref="AZ29:BK29">SUM(AZ11:AZ28)</f>
        <v>0</v>
      </c>
      <c r="BA29" s="33">
        <f t="shared" si="12"/>
        <v>0</v>
      </c>
      <c r="BB29" s="33">
        <f t="shared" si="12"/>
        <v>0</v>
      </c>
      <c r="BC29" s="33">
        <f>SUM(BC11:BC28)</f>
        <v>0</v>
      </c>
      <c r="BD29" s="33">
        <f>SUM(BD11:BD28)</f>
        <v>0</v>
      </c>
      <c r="BE29" s="38">
        <f t="shared" si="12"/>
        <v>0</v>
      </c>
      <c r="BF29" s="39">
        <f t="shared" si="12"/>
        <v>111</v>
      </c>
      <c r="BG29" s="32">
        <f t="shared" si="12"/>
        <v>101</v>
      </c>
      <c r="BH29" s="31">
        <f t="shared" si="12"/>
        <v>89</v>
      </c>
      <c r="BI29" s="32">
        <f t="shared" si="12"/>
        <v>85</v>
      </c>
      <c r="BJ29" s="32">
        <f t="shared" si="12"/>
        <v>45</v>
      </c>
      <c r="BK29" s="32">
        <f t="shared" si="12"/>
        <v>35</v>
      </c>
      <c r="BL29" s="33">
        <f aca="true" t="shared" si="13" ref="BL29:BV29">SUM(BL11:BL28)</f>
        <v>21</v>
      </c>
      <c r="BM29" s="33">
        <f t="shared" si="13"/>
        <v>15</v>
      </c>
      <c r="BN29" s="33">
        <f t="shared" si="13"/>
        <v>13</v>
      </c>
      <c r="BO29" s="33">
        <f t="shared" si="13"/>
        <v>3</v>
      </c>
      <c r="BP29" s="33">
        <f t="shared" si="13"/>
        <v>1</v>
      </c>
      <c r="BQ29" s="33">
        <f t="shared" si="13"/>
        <v>0</v>
      </c>
      <c r="BR29" s="33">
        <f t="shared" si="13"/>
        <v>0</v>
      </c>
      <c r="BS29" s="33">
        <f t="shared" si="13"/>
        <v>0</v>
      </c>
      <c r="BT29" s="33">
        <f t="shared" si="13"/>
        <v>0</v>
      </c>
      <c r="BU29" s="33">
        <f t="shared" si="13"/>
        <v>0</v>
      </c>
      <c r="BV29" s="33">
        <f t="shared" si="13"/>
        <v>0</v>
      </c>
      <c r="BW29" s="38">
        <f aca="true" t="shared" si="14" ref="BW29:CC29">SUM(BW11:BW28)</f>
        <v>0</v>
      </c>
      <c r="BX29" s="31">
        <f t="shared" si="14"/>
        <v>23</v>
      </c>
      <c r="BY29" s="32">
        <f t="shared" si="14"/>
        <v>23</v>
      </c>
      <c r="BZ29" s="31">
        <f t="shared" si="14"/>
        <v>24</v>
      </c>
      <c r="CA29" s="32">
        <f t="shared" si="14"/>
        <v>24</v>
      </c>
      <c r="CB29" s="32">
        <f t="shared" si="14"/>
        <v>24</v>
      </c>
      <c r="CC29" s="32">
        <f t="shared" si="14"/>
        <v>23</v>
      </c>
      <c r="CD29" s="33">
        <f aca="true" t="shared" si="15" ref="CD29:CN29">SUM(CD11:CD28)</f>
        <v>23</v>
      </c>
      <c r="CE29" s="33">
        <f t="shared" si="15"/>
        <v>25</v>
      </c>
      <c r="CF29" s="33">
        <f t="shared" si="15"/>
        <v>25</v>
      </c>
      <c r="CG29" s="33">
        <f t="shared" si="15"/>
        <v>25</v>
      </c>
      <c r="CH29" s="33">
        <f t="shared" si="15"/>
        <v>25</v>
      </c>
      <c r="CI29" s="33">
        <f t="shared" si="15"/>
        <v>25</v>
      </c>
      <c r="CJ29" s="33">
        <f t="shared" si="15"/>
        <v>25</v>
      </c>
      <c r="CK29" s="33">
        <f t="shared" si="15"/>
        <v>25</v>
      </c>
      <c r="CL29" s="33">
        <f t="shared" si="15"/>
        <v>25</v>
      </c>
      <c r="CM29" s="33">
        <f t="shared" si="15"/>
        <v>25</v>
      </c>
      <c r="CN29" s="33">
        <f t="shared" si="15"/>
        <v>25</v>
      </c>
      <c r="CO29" s="38">
        <f aca="true" t="shared" si="16" ref="CO29:CU29">SUM(CO11:CO28)</f>
        <v>25</v>
      </c>
      <c r="CP29" s="30">
        <f t="shared" si="16"/>
        <v>71</v>
      </c>
      <c r="CQ29" s="32">
        <f t="shared" si="16"/>
        <v>71</v>
      </c>
      <c r="CR29" s="32">
        <f t="shared" si="16"/>
        <v>74</v>
      </c>
      <c r="CS29" s="32">
        <f t="shared" si="16"/>
        <v>75</v>
      </c>
      <c r="CT29" s="32">
        <f t="shared" si="16"/>
        <v>75</v>
      </c>
      <c r="CU29" s="32">
        <f t="shared" si="16"/>
        <v>66</v>
      </c>
      <c r="CV29" s="39">
        <f aca="true" t="shared" si="17" ref="CV29:DG29">SUM(CV11:CV28)</f>
        <v>66</v>
      </c>
      <c r="CW29" s="33">
        <f t="shared" si="17"/>
        <v>67</v>
      </c>
      <c r="CX29" s="33">
        <f t="shared" si="17"/>
        <v>67</v>
      </c>
      <c r="CY29" s="33">
        <f t="shared" si="17"/>
        <v>68</v>
      </c>
      <c r="CZ29" s="33">
        <f t="shared" si="17"/>
        <v>68</v>
      </c>
      <c r="DA29" s="33">
        <f aca="true" t="shared" si="18" ref="DA29:DF29">SUM(DA11:DA28)</f>
        <v>68</v>
      </c>
      <c r="DB29" s="33">
        <f t="shared" si="18"/>
        <v>68</v>
      </c>
      <c r="DC29" s="33">
        <f t="shared" si="18"/>
        <v>68</v>
      </c>
      <c r="DD29" s="33">
        <f t="shared" si="18"/>
        <v>68</v>
      </c>
      <c r="DE29" s="33">
        <f t="shared" si="18"/>
        <v>68</v>
      </c>
      <c r="DF29" s="33">
        <f t="shared" si="18"/>
        <v>68</v>
      </c>
      <c r="DG29" s="38">
        <f t="shared" si="17"/>
        <v>68</v>
      </c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</row>
    <row r="30" spans="1:150" s="10" customFormat="1" ht="55.5" customHeight="1" thickBot="1">
      <c r="A30" s="185" t="s">
        <v>113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</row>
    <row r="31" spans="1:150" s="10" customFormat="1" ht="63" customHeight="1">
      <c r="A31" s="62">
        <v>19</v>
      </c>
      <c r="B31" s="118" t="s">
        <v>11</v>
      </c>
      <c r="C31" s="48">
        <v>23</v>
      </c>
      <c r="D31" s="119">
        <v>0</v>
      </c>
      <c r="E31" s="120">
        <v>4</v>
      </c>
      <c r="F31" s="120">
        <v>4</v>
      </c>
      <c r="G31" s="120">
        <v>4</v>
      </c>
      <c r="H31" s="120">
        <v>5</v>
      </c>
      <c r="I31" s="120">
        <v>3</v>
      </c>
      <c r="J31" s="121">
        <v>4</v>
      </c>
      <c r="K31" s="51">
        <v>7</v>
      </c>
      <c r="L31" s="51">
        <v>7</v>
      </c>
      <c r="M31" s="51">
        <v>8</v>
      </c>
      <c r="N31" s="51">
        <v>12</v>
      </c>
      <c r="O31" s="51">
        <v>23</v>
      </c>
      <c r="P31" s="51">
        <v>23</v>
      </c>
      <c r="Q31" s="51">
        <v>23</v>
      </c>
      <c r="R31" s="51">
        <v>23</v>
      </c>
      <c r="S31" s="51">
        <v>23</v>
      </c>
      <c r="T31" s="51">
        <v>23</v>
      </c>
      <c r="U31" s="56">
        <v>23</v>
      </c>
      <c r="V31" s="121">
        <v>9</v>
      </c>
      <c r="W31" s="120">
        <v>8</v>
      </c>
      <c r="X31" s="122">
        <v>8</v>
      </c>
      <c r="Y31" s="120">
        <v>8</v>
      </c>
      <c r="Z31" s="120">
        <v>9</v>
      </c>
      <c r="AA31" s="120">
        <v>10</v>
      </c>
      <c r="AB31" s="123">
        <v>18</v>
      </c>
      <c r="AC31" s="124">
        <v>14</v>
      </c>
      <c r="AD31" s="124">
        <v>14</v>
      </c>
      <c r="AE31" s="124">
        <v>14</v>
      </c>
      <c r="AF31" s="124">
        <v>11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5">
        <v>0</v>
      </c>
      <c r="AN31" s="121">
        <v>0</v>
      </c>
      <c r="AO31" s="120">
        <v>0</v>
      </c>
      <c r="AP31" s="122">
        <v>0</v>
      </c>
      <c r="AQ31" s="120">
        <v>0</v>
      </c>
      <c r="AR31" s="120">
        <v>0</v>
      </c>
      <c r="AS31" s="120">
        <v>0</v>
      </c>
      <c r="AT31" s="121">
        <v>0</v>
      </c>
      <c r="AU31" s="51">
        <v>2</v>
      </c>
      <c r="AV31" s="51">
        <v>2</v>
      </c>
      <c r="AW31" s="51">
        <v>1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6">
        <v>0</v>
      </c>
      <c r="BF31" s="121">
        <v>12</v>
      </c>
      <c r="BG31" s="120">
        <v>10</v>
      </c>
      <c r="BH31" s="122">
        <v>10</v>
      </c>
      <c r="BI31" s="120">
        <v>10</v>
      </c>
      <c r="BJ31" s="120">
        <v>9</v>
      </c>
      <c r="BK31" s="120">
        <v>10</v>
      </c>
      <c r="BL31" s="126">
        <v>1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6">
        <v>0</v>
      </c>
      <c r="BX31" s="122">
        <v>1</v>
      </c>
      <c r="BY31" s="120">
        <v>0</v>
      </c>
      <c r="BZ31" s="122">
        <v>0</v>
      </c>
      <c r="CA31" s="120">
        <v>0</v>
      </c>
      <c r="CB31" s="120">
        <v>0</v>
      </c>
      <c r="CC31" s="120">
        <v>0</v>
      </c>
      <c r="CD31" s="126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6">
        <v>0</v>
      </c>
      <c r="CP31" s="54">
        <v>3</v>
      </c>
      <c r="CQ31" s="51">
        <v>4</v>
      </c>
      <c r="CR31" s="50">
        <v>4</v>
      </c>
      <c r="CS31" s="50">
        <v>4</v>
      </c>
      <c r="CT31" s="50">
        <v>3</v>
      </c>
      <c r="CU31" s="50">
        <v>3</v>
      </c>
      <c r="CV31" s="51">
        <v>3</v>
      </c>
      <c r="CW31" s="51">
        <v>4</v>
      </c>
      <c r="CX31" s="51">
        <v>4</v>
      </c>
      <c r="CY31" s="51">
        <v>4</v>
      </c>
      <c r="CZ31" s="51">
        <v>4</v>
      </c>
      <c r="DA31" s="51">
        <v>4</v>
      </c>
      <c r="DB31" s="51">
        <v>4</v>
      </c>
      <c r="DC31" s="51">
        <v>4</v>
      </c>
      <c r="DD31" s="51">
        <v>4</v>
      </c>
      <c r="DE31" s="51">
        <v>4</v>
      </c>
      <c r="DF31" s="51">
        <v>4</v>
      </c>
      <c r="DG31" s="56">
        <v>4</v>
      </c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</row>
    <row r="32" spans="1:150" s="10" customFormat="1" ht="76.5" customHeight="1">
      <c r="A32" s="60">
        <v>20</v>
      </c>
      <c r="B32" s="91" t="s">
        <v>12</v>
      </c>
      <c r="C32" s="92">
        <v>16</v>
      </c>
      <c r="D32" s="99">
        <v>7</v>
      </c>
      <c r="E32" s="94">
        <v>7</v>
      </c>
      <c r="F32" s="94">
        <v>7</v>
      </c>
      <c r="G32" s="94">
        <v>7</v>
      </c>
      <c r="H32" s="94">
        <v>15</v>
      </c>
      <c r="I32" s="94">
        <v>15</v>
      </c>
      <c r="J32" s="95">
        <v>15</v>
      </c>
      <c r="K32" s="58">
        <v>15</v>
      </c>
      <c r="L32" s="58">
        <v>16</v>
      </c>
      <c r="M32" s="58">
        <v>16</v>
      </c>
      <c r="N32" s="58">
        <v>16</v>
      </c>
      <c r="O32" s="58">
        <v>16</v>
      </c>
      <c r="P32" s="58">
        <v>16</v>
      </c>
      <c r="Q32" s="58">
        <v>16</v>
      </c>
      <c r="R32" s="58">
        <v>16</v>
      </c>
      <c r="S32" s="58">
        <v>16</v>
      </c>
      <c r="T32" s="58">
        <v>16</v>
      </c>
      <c r="U32" s="96">
        <v>16</v>
      </c>
      <c r="V32" s="95">
        <v>0</v>
      </c>
      <c r="W32" s="94">
        <v>0</v>
      </c>
      <c r="X32" s="97">
        <v>0</v>
      </c>
      <c r="Y32" s="94">
        <v>8</v>
      </c>
      <c r="Z32" s="94">
        <v>1</v>
      </c>
      <c r="AA32" s="94">
        <v>1</v>
      </c>
      <c r="AB32" s="95">
        <v>1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96">
        <v>0</v>
      </c>
      <c r="AN32" s="95">
        <v>0</v>
      </c>
      <c r="AO32" s="94">
        <v>0</v>
      </c>
      <c r="AP32" s="97">
        <v>0</v>
      </c>
      <c r="AQ32" s="94">
        <v>0</v>
      </c>
      <c r="AR32" s="94">
        <v>0</v>
      </c>
      <c r="AS32" s="94">
        <v>0</v>
      </c>
      <c r="AT32" s="95">
        <v>0</v>
      </c>
      <c r="AU32" s="58">
        <v>1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96">
        <v>0</v>
      </c>
      <c r="BF32" s="95">
        <v>11</v>
      </c>
      <c r="BG32" s="94">
        <v>11</v>
      </c>
      <c r="BH32" s="97">
        <v>11</v>
      </c>
      <c r="BI32" s="94">
        <v>1</v>
      </c>
      <c r="BJ32" s="94">
        <v>0</v>
      </c>
      <c r="BK32" s="94">
        <v>0</v>
      </c>
      <c r="BL32" s="58">
        <v>0</v>
      </c>
      <c r="BM32" s="58">
        <v>0</v>
      </c>
      <c r="BN32" s="58">
        <v>0</v>
      </c>
      <c r="BO32" s="58">
        <v>0</v>
      </c>
      <c r="BP32" s="58">
        <v>0</v>
      </c>
      <c r="BQ32" s="58">
        <v>0</v>
      </c>
      <c r="BR32" s="58">
        <v>0</v>
      </c>
      <c r="BS32" s="58">
        <v>0</v>
      </c>
      <c r="BT32" s="58">
        <v>0</v>
      </c>
      <c r="BU32" s="58">
        <v>0</v>
      </c>
      <c r="BV32" s="58">
        <v>0</v>
      </c>
      <c r="BW32" s="96">
        <v>0</v>
      </c>
      <c r="BX32" s="97">
        <v>1</v>
      </c>
      <c r="BY32" s="94">
        <v>1</v>
      </c>
      <c r="BZ32" s="97">
        <v>1</v>
      </c>
      <c r="CA32" s="94">
        <v>2</v>
      </c>
      <c r="CB32" s="94">
        <v>2</v>
      </c>
      <c r="CC32" s="94">
        <v>2</v>
      </c>
      <c r="CD32" s="58">
        <v>2</v>
      </c>
      <c r="CE32" s="58">
        <v>2</v>
      </c>
      <c r="CF32" s="58">
        <v>2</v>
      </c>
      <c r="CG32" s="58">
        <v>2</v>
      </c>
      <c r="CH32" s="58">
        <v>2</v>
      </c>
      <c r="CI32" s="58">
        <v>2</v>
      </c>
      <c r="CJ32" s="58">
        <v>2</v>
      </c>
      <c r="CK32" s="58">
        <v>2</v>
      </c>
      <c r="CL32" s="58">
        <v>2</v>
      </c>
      <c r="CM32" s="58">
        <v>2</v>
      </c>
      <c r="CN32" s="58">
        <v>2</v>
      </c>
      <c r="CO32" s="96">
        <v>2</v>
      </c>
      <c r="CP32" s="98">
        <v>9</v>
      </c>
      <c r="CQ32" s="58">
        <v>9</v>
      </c>
      <c r="CR32" s="94">
        <v>9</v>
      </c>
      <c r="CS32" s="94">
        <v>9</v>
      </c>
      <c r="CT32" s="94">
        <v>9</v>
      </c>
      <c r="CU32" s="94">
        <v>9</v>
      </c>
      <c r="CV32" s="58">
        <v>9</v>
      </c>
      <c r="CW32" s="58">
        <v>9</v>
      </c>
      <c r="CX32" s="58">
        <v>9</v>
      </c>
      <c r="CY32" s="58">
        <v>9</v>
      </c>
      <c r="CZ32" s="58">
        <v>9</v>
      </c>
      <c r="DA32" s="58">
        <v>9</v>
      </c>
      <c r="DB32" s="58">
        <v>9</v>
      </c>
      <c r="DC32" s="58">
        <v>9</v>
      </c>
      <c r="DD32" s="58">
        <v>9</v>
      </c>
      <c r="DE32" s="58">
        <v>9</v>
      </c>
      <c r="DF32" s="58">
        <v>9</v>
      </c>
      <c r="DG32" s="96">
        <v>9</v>
      </c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</row>
    <row r="33" spans="1:150" s="10" customFormat="1" ht="76.5" customHeight="1">
      <c r="A33" s="60">
        <v>21</v>
      </c>
      <c r="B33" s="91" t="s">
        <v>30</v>
      </c>
      <c r="C33" s="92">
        <v>23</v>
      </c>
      <c r="D33" s="99">
        <v>8</v>
      </c>
      <c r="E33" s="94">
        <v>8</v>
      </c>
      <c r="F33" s="94">
        <v>11</v>
      </c>
      <c r="G33" s="94">
        <v>16</v>
      </c>
      <c r="H33" s="94">
        <v>16</v>
      </c>
      <c r="I33" s="94">
        <v>16</v>
      </c>
      <c r="J33" s="121">
        <v>17</v>
      </c>
      <c r="K33" s="126">
        <v>19</v>
      </c>
      <c r="L33" s="126">
        <v>23</v>
      </c>
      <c r="M33" s="126">
        <v>23</v>
      </c>
      <c r="N33" s="126">
        <v>23</v>
      </c>
      <c r="O33" s="126">
        <v>23</v>
      </c>
      <c r="P33" s="126">
        <v>23</v>
      </c>
      <c r="Q33" s="126">
        <v>23</v>
      </c>
      <c r="R33" s="126">
        <v>23</v>
      </c>
      <c r="S33" s="126">
        <v>23</v>
      </c>
      <c r="T33" s="126">
        <v>23</v>
      </c>
      <c r="U33" s="127">
        <v>23</v>
      </c>
      <c r="V33" s="95">
        <v>7</v>
      </c>
      <c r="W33" s="94">
        <v>8</v>
      </c>
      <c r="X33" s="97">
        <v>12</v>
      </c>
      <c r="Y33" s="94">
        <v>7</v>
      </c>
      <c r="Z33" s="94">
        <v>7</v>
      </c>
      <c r="AA33" s="94">
        <v>6</v>
      </c>
      <c r="AB33" s="121">
        <v>5</v>
      </c>
      <c r="AC33" s="126">
        <v>3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7">
        <v>0</v>
      </c>
      <c r="AN33" s="95">
        <v>1</v>
      </c>
      <c r="AO33" s="94">
        <v>1</v>
      </c>
      <c r="AP33" s="97">
        <v>0</v>
      </c>
      <c r="AQ33" s="94">
        <v>0</v>
      </c>
      <c r="AR33" s="94">
        <v>0</v>
      </c>
      <c r="AS33" s="94">
        <v>1</v>
      </c>
      <c r="AT33" s="95">
        <v>1</v>
      </c>
      <c r="AU33" s="58">
        <v>1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96">
        <v>0</v>
      </c>
      <c r="BF33" s="95">
        <v>7</v>
      </c>
      <c r="BG33" s="94">
        <v>6</v>
      </c>
      <c r="BH33" s="97">
        <v>0</v>
      </c>
      <c r="BI33" s="94">
        <v>0</v>
      </c>
      <c r="BJ33" s="94">
        <v>0</v>
      </c>
      <c r="BK33" s="94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96">
        <v>0</v>
      </c>
      <c r="BX33" s="97">
        <v>4</v>
      </c>
      <c r="BY33" s="94">
        <v>4</v>
      </c>
      <c r="BZ33" s="97">
        <v>4</v>
      </c>
      <c r="CA33" s="94">
        <v>4</v>
      </c>
      <c r="CB33" s="94">
        <v>4</v>
      </c>
      <c r="CC33" s="94">
        <v>4</v>
      </c>
      <c r="CD33" s="58">
        <v>4</v>
      </c>
      <c r="CE33" s="58">
        <v>4</v>
      </c>
      <c r="CF33" s="58">
        <v>4</v>
      </c>
      <c r="CG33" s="58">
        <v>4</v>
      </c>
      <c r="CH33" s="58">
        <v>4</v>
      </c>
      <c r="CI33" s="58">
        <v>4</v>
      </c>
      <c r="CJ33" s="58">
        <v>4</v>
      </c>
      <c r="CK33" s="58">
        <v>4</v>
      </c>
      <c r="CL33" s="58">
        <v>4</v>
      </c>
      <c r="CM33" s="58">
        <v>4</v>
      </c>
      <c r="CN33" s="58">
        <v>4</v>
      </c>
      <c r="CO33" s="96">
        <v>4</v>
      </c>
      <c r="CP33" s="98">
        <v>2</v>
      </c>
      <c r="CQ33" s="58">
        <v>2</v>
      </c>
      <c r="CR33" s="94">
        <v>2</v>
      </c>
      <c r="CS33" s="94">
        <v>2</v>
      </c>
      <c r="CT33" s="94">
        <v>2</v>
      </c>
      <c r="CU33" s="94">
        <v>2</v>
      </c>
      <c r="CV33" s="58">
        <v>2</v>
      </c>
      <c r="CW33" s="58">
        <v>2</v>
      </c>
      <c r="CX33" s="58">
        <v>2</v>
      </c>
      <c r="CY33" s="58">
        <v>2</v>
      </c>
      <c r="CZ33" s="58">
        <v>2</v>
      </c>
      <c r="DA33" s="58">
        <v>2</v>
      </c>
      <c r="DB33" s="58">
        <v>2</v>
      </c>
      <c r="DC33" s="58">
        <v>2</v>
      </c>
      <c r="DD33" s="58">
        <v>2</v>
      </c>
      <c r="DE33" s="58">
        <v>2</v>
      </c>
      <c r="DF33" s="58">
        <v>2</v>
      </c>
      <c r="DG33" s="96">
        <v>2</v>
      </c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</row>
    <row r="34" spans="1:150" s="10" customFormat="1" ht="76.5" customHeight="1">
      <c r="A34" s="60">
        <v>22</v>
      </c>
      <c r="B34" s="104" t="s">
        <v>36</v>
      </c>
      <c r="C34" s="92">
        <v>20</v>
      </c>
      <c r="D34" s="99">
        <v>7</v>
      </c>
      <c r="E34" s="94">
        <v>7</v>
      </c>
      <c r="F34" s="94">
        <v>8</v>
      </c>
      <c r="G34" s="94">
        <v>11</v>
      </c>
      <c r="H34" s="94">
        <v>14</v>
      </c>
      <c r="I34" s="94">
        <v>14</v>
      </c>
      <c r="J34" s="95">
        <v>14</v>
      </c>
      <c r="K34" s="58">
        <v>14</v>
      </c>
      <c r="L34" s="58">
        <v>16</v>
      </c>
      <c r="M34" s="58">
        <v>20</v>
      </c>
      <c r="N34" s="58">
        <v>20</v>
      </c>
      <c r="O34" s="58">
        <v>20</v>
      </c>
      <c r="P34" s="58">
        <v>20</v>
      </c>
      <c r="Q34" s="58">
        <v>20</v>
      </c>
      <c r="R34" s="58">
        <v>20</v>
      </c>
      <c r="S34" s="58">
        <v>20</v>
      </c>
      <c r="T34" s="58">
        <v>20</v>
      </c>
      <c r="U34" s="96">
        <v>20</v>
      </c>
      <c r="V34" s="95">
        <v>8</v>
      </c>
      <c r="W34" s="94">
        <v>8</v>
      </c>
      <c r="X34" s="97">
        <v>12</v>
      </c>
      <c r="Y34" s="94">
        <v>9</v>
      </c>
      <c r="Z34" s="94">
        <v>5</v>
      </c>
      <c r="AA34" s="94">
        <v>5</v>
      </c>
      <c r="AB34" s="95">
        <v>4</v>
      </c>
      <c r="AC34" s="58">
        <v>4</v>
      </c>
      <c r="AD34" s="58">
        <v>4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96">
        <v>0</v>
      </c>
      <c r="AN34" s="95">
        <v>0</v>
      </c>
      <c r="AO34" s="94">
        <v>0</v>
      </c>
      <c r="AP34" s="97">
        <v>0</v>
      </c>
      <c r="AQ34" s="94">
        <v>0</v>
      </c>
      <c r="AR34" s="94">
        <v>1</v>
      </c>
      <c r="AS34" s="94">
        <v>1</v>
      </c>
      <c r="AT34" s="95">
        <v>2</v>
      </c>
      <c r="AU34" s="58">
        <v>2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96">
        <v>0</v>
      </c>
      <c r="BF34" s="95">
        <v>5</v>
      </c>
      <c r="BG34" s="94">
        <v>5</v>
      </c>
      <c r="BH34" s="97">
        <v>0</v>
      </c>
      <c r="BI34" s="94">
        <v>0</v>
      </c>
      <c r="BJ34" s="94">
        <v>0</v>
      </c>
      <c r="BK34" s="94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96">
        <v>0</v>
      </c>
      <c r="BX34" s="97">
        <v>4</v>
      </c>
      <c r="BY34" s="94">
        <v>4</v>
      </c>
      <c r="BZ34" s="97">
        <v>4</v>
      </c>
      <c r="CA34" s="94">
        <v>4</v>
      </c>
      <c r="CB34" s="94">
        <v>4</v>
      </c>
      <c r="CC34" s="94">
        <v>4</v>
      </c>
      <c r="CD34" s="58">
        <v>4</v>
      </c>
      <c r="CE34" s="58">
        <v>4</v>
      </c>
      <c r="CF34" s="58">
        <v>4</v>
      </c>
      <c r="CG34" s="58">
        <v>4</v>
      </c>
      <c r="CH34" s="58">
        <v>4</v>
      </c>
      <c r="CI34" s="58">
        <v>4</v>
      </c>
      <c r="CJ34" s="58">
        <v>4</v>
      </c>
      <c r="CK34" s="58">
        <v>4</v>
      </c>
      <c r="CL34" s="58">
        <v>4</v>
      </c>
      <c r="CM34" s="58">
        <v>4</v>
      </c>
      <c r="CN34" s="58">
        <v>4</v>
      </c>
      <c r="CO34" s="96">
        <v>4</v>
      </c>
      <c r="CP34" s="98">
        <v>3</v>
      </c>
      <c r="CQ34" s="58">
        <v>3</v>
      </c>
      <c r="CR34" s="94">
        <v>3</v>
      </c>
      <c r="CS34" s="94">
        <v>3</v>
      </c>
      <c r="CT34" s="94">
        <v>3</v>
      </c>
      <c r="CU34" s="94">
        <v>3</v>
      </c>
      <c r="CV34" s="58">
        <v>3</v>
      </c>
      <c r="CW34" s="58">
        <v>3</v>
      </c>
      <c r="CX34" s="58">
        <v>3</v>
      </c>
      <c r="CY34" s="58">
        <v>3</v>
      </c>
      <c r="CZ34" s="58">
        <v>3</v>
      </c>
      <c r="DA34" s="58">
        <v>3</v>
      </c>
      <c r="DB34" s="58">
        <v>3</v>
      </c>
      <c r="DC34" s="58">
        <v>3</v>
      </c>
      <c r="DD34" s="58">
        <v>3</v>
      </c>
      <c r="DE34" s="58">
        <v>3</v>
      </c>
      <c r="DF34" s="58">
        <v>3</v>
      </c>
      <c r="DG34" s="96">
        <v>3</v>
      </c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</row>
    <row r="35" spans="1:150" s="10" customFormat="1" ht="76.5" customHeight="1">
      <c r="A35" s="60">
        <v>23</v>
      </c>
      <c r="B35" s="91" t="s">
        <v>120</v>
      </c>
      <c r="C35" s="92">
        <v>39</v>
      </c>
      <c r="D35" s="99">
        <v>21</v>
      </c>
      <c r="E35" s="94">
        <v>22</v>
      </c>
      <c r="F35" s="94">
        <v>23</v>
      </c>
      <c r="G35" s="94">
        <v>23</v>
      </c>
      <c r="H35" s="94">
        <v>29</v>
      </c>
      <c r="I35" s="94">
        <v>30</v>
      </c>
      <c r="J35" s="95">
        <v>30</v>
      </c>
      <c r="K35" s="58">
        <v>30</v>
      </c>
      <c r="L35" s="58">
        <v>30</v>
      </c>
      <c r="M35" s="58">
        <v>39</v>
      </c>
      <c r="N35" s="58">
        <v>39</v>
      </c>
      <c r="O35" s="58">
        <v>39</v>
      </c>
      <c r="P35" s="58">
        <v>39</v>
      </c>
      <c r="Q35" s="58">
        <v>39</v>
      </c>
      <c r="R35" s="58">
        <v>39</v>
      </c>
      <c r="S35" s="58">
        <v>39</v>
      </c>
      <c r="T35" s="58">
        <v>39</v>
      </c>
      <c r="U35" s="96">
        <v>39</v>
      </c>
      <c r="V35" s="95">
        <v>1</v>
      </c>
      <c r="W35" s="94">
        <v>1</v>
      </c>
      <c r="X35" s="97">
        <v>0</v>
      </c>
      <c r="Y35" s="94">
        <v>0</v>
      </c>
      <c r="Z35" s="94">
        <v>0</v>
      </c>
      <c r="AA35" s="94">
        <v>0</v>
      </c>
      <c r="AB35" s="95">
        <v>0</v>
      </c>
      <c r="AC35" s="58">
        <v>3</v>
      </c>
      <c r="AD35" s="58">
        <v>3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96">
        <v>0</v>
      </c>
      <c r="AN35" s="95">
        <v>0</v>
      </c>
      <c r="AO35" s="94">
        <v>0</v>
      </c>
      <c r="AP35" s="97">
        <v>1</v>
      </c>
      <c r="AQ35" s="94">
        <v>1</v>
      </c>
      <c r="AR35" s="94">
        <v>1</v>
      </c>
      <c r="AS35" s="94">
        <v>0</v>
      </c>
      <c r="AT35" s="95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96">
        <v>0</v>
      </c>
      <c r="BF35" s="95">
        <v>5</v>
      </c>
      <c r="BG35" s="94">
        <v>5</v>
      </c>
      <c r="BH35" s="97">
        <v>6</v>
      </c>
      <c r="BI35" s="94">
        <v>6</v>
      </c>
      <c r="BJ35" s="94">
        <v>9</v>
      </c>
      <c r="BK35" s="94">
        <v>9</v>
      </c>
      <c r="BL35" s="58">
        <v>9</v>
      </c>
      <c r="BM35" s="58">
        <v>6</v>
      </c>
      <c r="BN35" s="58">
        <v>6</v>
      </c>
      <c r="BO35" s="58">
        <v>0</v>
      </c>
      <c r="BP35" s="58">
        <v>0</v>
      </c>
      <c r="BQ35" s="58">
        <v>0</v>
      </c>
      <c r="BR35" s="58">
        <v>0</v>
      </c>
      <c r="BS35" s="58">
        <v>0</v>
      </c>
      <c r="BT35" s="58">
        <v>0</v>
      </c>
      <c r="BU35" s="58">
        <v>0</v>
      </c>
      <c r="BV35" s="58">
        <v>0</v>
      </c>
      <c r="BW35" s="96">
        <v>0</v>
      </c>
      <c r="BX35" s="97">
        <v>2</v>
      </c>
      <c r="BY35" s="94">
        <v>2</v>
      </c>
      <c r="BZ35" s="97">
        <v>2</v>
      </c>
      <c r="CA35" s="94">
        <v>2</v>
      </c>
      <c r="CB35" s="94">
        <v>2</v>
      </c>
      <c r="CC35" s="94">
        <v>2</v>
      </c>
      <c r="CD35" s="58">
        <v>2</v>
      </c>
      <c r="CE35" s="58">
        <v>2</v>
      </c>
      <c r="CF35" s="58">
        <v>2</v>
      </c>
      <c r="CG35" s="58">
        <v>2</v>
      </c>
      <c r="CH35" s="58">
        <v>2</v>
      </c>
      <c r="CI35" s="58">
        <v>2</v>
      </c>
      <c r="CJ35" s="58">
        <v>2</v>
      </c>
      <c r="CK35" s="58">
        <v>2</v>
      </c>
      <c r="CL35" s="58">
        <v>2</v>
      </c>
      <c r="CM35" s="58">
        <v>2</v>
      </c>
      <c r="CN35" s="58">
        <v>2</v>
      </c>
      <c r="CO35" s="96">
        <v>2</v>
      </c>
      <c r="CP35" s="98">
        <v>7</v>
      </c>
      <c r="CQ35" s="58">
        <v>7</v>
      </c>
      <c r="CR35" s="94">
        <v>7</v>
      </c>
      <c r="CS35" s="94">
        <v>7</v>
      </c>
      <c r="CT35" s="94">
        <v>9</v>
      </c>
      <c r="CU35" s="94">
        <v>9</v>
      </c>
      <c r="CV35" s="58">
        <v>9</v>
      </c>
      <c r="CW35" s="58">
        <v>9</v>
      </c>
      <c r="CX35" s="58">
        <v>9</v>
      </c>
      <c r="CY35" s="58">
        <v>9</v>
      </c>
      <c r="CZ35" s="58">
        <v>9</v>
      </c>
      <c r="DA35" s="58">
        <v>9</v>
      </c>
      <c r="DB35" s="58">
        <v>9</v>
      </c>
      <c r="DC35" s="58">
        <v>9</v>
      </c>
      <c r="DD35" s="58">
        <v>9</v>
      </c>
      <c r="DE35" s="58">
        <v>9</v>
      </c>
      <c r="DF35" s="58">
        <v>9</v>
      </c>
      <c r="DG35" s="96">
        <v>9</v>
      </c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</row>
    <row r="36" spans="1:150" s="10" customFormat="1" ht="76.5" customHeight="1">
      <c r="A36" s="60">
        <v>24</v>
      </c>
      <c r="B36" s="91" t="s">
        <v>45</v>
      </c>
      <c r="C36" s="92">
        <v>12</v>
      </c>
      <c r="D36" s="128">
        <v>0</v>
      </c>
      <c r="E36" s="100">
        <v>0</v>
      </c>
      <c r="F36" s="100">
        <v>0</v>
      </c>
      <c r="G36" s="100">
        <v>0</v>
      </c>
      <c r="H36" s="100">
        <v>1</v>
      </c>
      <c r="I36" s="100">
        <v>4</v>
      </c>
      <c r="J36" s="101">
        <v>4</v>
      </c>
      <c r="K36" s="102">
        <v>4</v>
      </c>
      <c r="L36" s="102">
        <v>5</v>
      </c>
      <c r="M36" s="102">
        <v>12</v>
      </c>
      <c r="N36" s="102">
        <v>12</v>
      </c>
      <c r="O36" s="102">
        <v>12</v>
      </c>
      <c r="P36" s="102">
        <v>12</v>
      </c>
      <c r="Q36" s="102">
        <v>12</v>
      </c>
      <c r="R36" s="102">
        <v>12</v>
      </c>
      <c r="S36" s="102">
        <v>12</v>
      </c>
      <c r="T36" s="102">
        <v>12</v>
      </c>
      <c r="U36" s="103">
        <v>12</v>
      </c>
      <c r="V36" s="101">
        <v>4</v>
      </c>
      <c r="W36" s="100">
        <v>4</v>
      </c>
      <c r="X36" s="129">
        <v>4</v>
      </c>
      <c r="Y36" s="100">
        <v>4</v>
      </c>
      <c r="Z36" s="100">
        <v>4</v>
      </c>
      <c r="AA36" s="100">
        <v>4</v>
      </c>
      <c r="AB36" s="101">
        <v>5</v>
      </c>
      <c r="AC36" s="102">
        <v>5</v>
      </c>
      <c r="AD36" s="102">
        <v>7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3">
        <v>0</v>
      </c>
      <c r="AN36" s="101">
        <v>1</v>
      </c>
      <c r="AO36" s="100">
        <v>1</v>
      </c>
      <c r="AP36" s="129">
        <v>1</v>
      </c>
      <c r="AQ36" s="100">
        <v>1</v>
      </c>
      <c r="AR36" s="100">
        <v>0</v>
      </c>
      <c r="AS36" s="100">
        <v>0</v>
      </c>
      <c r="AT36" s="101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3">
        <v>0</v>
      </c>
      <c r="BF36" s="101">
        <v>8</v>
      </c>
      <c r="BG36" s="100">
        <v>8</v>
      </c>
      <c r="BH36" s="129">
        <v>8</v>
      </c>
      <c r="BI36" s="100">
        <v>8</v>
      </c>
      <c r="BJ36" s="100">
        <v>8</v>
      </c>
      <c r="BK36" s="100">
        <v>5</v>
      </c>
      <c r="BL36" s="102">
        <v>3</v>
      </c>
      <c r="BM36" s="102">
        <v>3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3">
        <v>0</v>
      </c>
      <c r="BX36" s="129">
        <v>5</v>
      </c>
      <c r="BY36" s="100">
        <v>5</v>
      </c>
      <c r="BZ36" s="129">
        <v>5</v>
      </c>
      <c r="CA36" s="100">
        <v>5</v>
      </c>
      <c r="CB36" s="100">
        <v>5</v>
      </c>
      <c r="CC36" s="100">
        <v>5</v>
      </c>
      <c r="CD36" s="102">
        <v>5</v>
      </c>
      <c r="CE36" s="102">
        <v>5</v>
      </c>
      <c r="CF36" s="102">
        <v>5</v>
      </c>
      <c r="CG36" s="102">
        <v>5</v>
      </c>
      <c r="CH36" s="102">
        <v>5</v>
      </c>
      <c r="CI36" s="102">
        <v>5</v>
      </c>
      <c r="CJ36" s="102">
        <v>5</v>
      </c>
      <c r="CK36" s="102">
        <v>5</v>
      </c>
      <c r="CL36" s="102">
        <v>5</v>
      </c>
      <c r="CM36" s="102">
        <v>5</v>
      </c>
      <c r="CN36" s="102">
        <v>5</v>
      </c>
      <c r="CO36" s="103">
        <v>5</v>
      </c>
      <c r="CP36" s="105">
        <v>9</v>
      </c>
      <c r="CQ36" s="102">
        <v>9</v>
      </c>
      <c r="CR36" s="100">
        <v>9</v>
      </c>
      <c r="CS36" s="100">
        <v>9</v>
      </c>
      <c r="CT36" s="100">
        <v>9</v>
      </c>
      <c r="CU36" s="100">
        <v>9</v>
      </c>
      <c r="CV36" s="102">
        <v>10</v>
      </c>
      <c r="CW36" s="102">
        <v>10</v>
      </c>
      <c r="CX36" s="102">
        <v>10</v>
      </c>
      <c r="CY36" s="102">
        <v>10</v>
      </c>
      <c r="CZ36" s="102">
        <v>10</v>
      </c>
      <c r="DA36" s="102">
        <v>10</v>
      </c>
      <c r="DB36" s="102">
        <v>10</v>
      </c>
      <c r="DC36" s="102">
        <v>10</v>
      </c>
      <c r="DD36" s="102">
        <v>10</v>
      </c>
      <c r="DE36" s="102">
        <v>10</v>
      </c>
      <c r="DF36" s="102">
        <v>10</v>
      </c>
      <c r="DG36" s="103">
        <v>10</v>
      </c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</row>
    <row r="37" spans="1:150" s="10" customFormat="1" ht="76.5" customHeight="1" thickBot="1">
      <c r="A37" s="60">
        <v>25</v>
      </c>
      <c r="B37" s="91" t="s">
        <v>80</v>
      </c>
      <c r="C37" s="174">
        <v>12</v>
      </c>
      <c r="D37" s="99">
        <v>3</v>
      </c>
      <c r="E37" s="94">
        <v>0</v>
      </c>
      <c r="F37" s="94">
        <v>3</v>
      </c>
      <c r="G37" s="94">
        <v>3</v>
      </c>
      <c r="H37" s="94">
        <v>7</v>
      </c>
      <c r="I37" s="94">
        <v>7</v>
      </c>
      <c r="J37" s="121">
        <v>7</v>
      </c>
      <c r="K37" s="126">
        <v>7</v>
      </c>
      <c r="L37" s="130">
        <v>9</v>
      </c>
      <c r="M37" s="130">
        <v>11</v>
      </c>
      <c r="N37" s="130">
        <v>12</v>
      </c>
      <c r="O37" s="130">
        <v>12</v>
      </c>
      <c r="P37" s="130">
        <v>12</v>
      </c>
      <c r="Q37" s="130">
        <v>12</v>
      </c>
      <c r="R37" s="130">
        <v>12</v>
      </c>
      <c r="S37" s="130">
        <v>12</v>
      </c>
      <c r="T37" s="130">
        <v>12</v>
      </c>
      <c r="U37" s="131">
        <v>12</v>
      </c>
      <c r="V37" s="95">
        <v>1</v>
      </c>
      <c r="W37" s="94">
        <v>2</v>
      </c>
      <c r="X37" s="97">
        <v>2</v>
      </c>
      <c r="Y37" s="94">
        <v>4</v>
      </c>
      <c r="Z37" s="94">
        <v>2</v>
      </c>
      <c r="AA37" s="94">
        <v>4</v>
      </c>
      <c r="AB37" s="121">
        <v>4</v>
      </c>
      <c r="AC37" s="126">
        <v>4</v>
      </c>
      <c r="AD37" s="130">
        <v>2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95">
        <v>0</v>
      </c>
      <c r="AO37" s="94">
        <v>0</v>
      </c>
      <c r="AP37" s="97">
        <v>0</v>
      </c>
      <c r="AQ37" s="94">
        <v>0</v>
      </c>
      <c r="AR37" s="94">
        <v>1</v>
      </c>
      <c r="AS37" s="94">
        <v>1</v>
      </c>
      <c r="AT37" s="121">
        <v>1</v>
      </c>
      <c r="AU37" s="126">
        <v>1</v>
      </c>
      <c r="AV37" s="130">
        <v>1</v>
      </c>
      <c r="AW37" s="130">
        <v>1</v>
      </c>
      <c r="AX37" s="130"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0</v>
      </c>
      <c r="BD37" s="130">
        <v>0</v>
      </c>
      <c r="BE37" s="131">
        <v>0</v>
      </c>
      <c r="BF37" s="95">
        <v>0</v>
      </c>
      <c r="BG37" s="94">
        <v>0</v>
      </c>
      <c r="BH37" s="97">
        <v>3</v>
      </c>
      <c r="BI37" s="94">
        <v>1</v>
      </c>
      <c r="BJ37" s="94">
        <v>2</v>
      </c>
      <c r="BK37" s="94">
        <v>0</v>
      </c>
      <c r="BL37" s="58">
        <v>0</v>
      </c>
      <c r="BM37" s="58">
        <v>0</v>
      </c>
      <c r="BN37" s="111">
        <v>0</v>
      </c>
      <c r="BO37" s="111">
        <v>0</v>
      </c>
      <c r="BP37" s="111">
        <v>0</v>
      </c>
      <c r="BQ37" s="111">
        <v>0</v>
      </c>
      <c r="BR37" s="111">
        <v>0</v>
      </c>
      <c r="BS37" s="111">
        <v>0</v>
      </c>
      <c r="BT37" s="111">
        <v>0</v>
      </c>
      <c r="BU37" s="111">
        <v>0</v>
      </c>
      <c r="BV37" s="111">
        <v>0</v>
      </c>
      <c r="BW37" s="112">
        <v>0</v>
      </c>
      <c r="BX37" s="97">
        <v>0</v>
      </c>
      <c r="BY37" s="94">
        <v>4</v>
      </c>
      <c r="BZ37" s="97">
        <v>4</v>
      </c>
      <c r="CA37" s="94">
        <v>4</v>
      </c>
      <c r="CB37" s="94">
        <v>4</v>
      </c>
      <c r="CC37" s="94">
        <v>4</v>
      </c>
      <c r="CD37" s="58">
        <v>4</v>
      </c>
      <c r="CE37" s="58">
        <v>4</v>
      </c>
      <c r="CF37" s="111">
        <v>4</v>
      </c>
      <c r="CG37" s="111">
        <v>4</v>
      </c>
      <c r="CH37" s="111">
        <v>4</v>
      </c>
      <c r="CI37" s="111">
        <v>4</v>
      </c>
      <c r="CJ37" s="111">
        <v>4</v>
      </c>
      <c r="CK37" s="111">
        <v>4</v>
      </c>
      <c r="CL37" s="111">
        <v>4</v>
      </c>
      <c r="CM37" s="111">
        <v>4</v>
      </c>
      <c r="CN37" s="111">
        <v>4</v>
      </c>
      <c r="CO37" s="112">
        <v>4</v>
      </c>
      <c r="CP37" s="115">
        <v>12</v>
      </c>
      <c r="CQ37" s="111">
        <v>12</v>
      </c>
      <c r="CR37" s="109">
        <v>12</v>
      </c>
      <c r="CS37" s="109">
        <v>12</v>
      </c>
      <c r="CT37" s="132">
        <v>12</v>
      </c>
      <c r="CU37" s="109">
        <v>12</v>
      </c>
      <c r="CV37" s="111">
        <v>12</v>
      </c>
      <c r="CW37" s="111">
        <v>12</v>
      </c>
      <c r="CX37" s="111">
        <v>12</v>
      </c>
      <c r="CY37" s="111">
        <v>12</v>
      </c>
      <c r="CZ37" s="111">
        <v>12</v>
      </c>
      <c r="DA37" s="111">
        <v>12</v>
      </c>
      <c r="DB37" s="111">
        <v>12</v>
      </c>
      <c r="DC37" s="111">
        <v>12</v>
      </c>
      <c r="DD37" s="111">
        <v>12</v>
      </c>
      <c r="DE37" s="111">
        <v>12</v>
      </c>
      <c r="DF37" s="111">
        <v>12</v>
      </c>
      <c r="DG37" s="112">
        <v>12</v>
      </c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</row>
    <row r="38" spans="1:111" ht="48" customHeight="1" thickBot="1">
      <c r="A38" s="203" t="s">
        <v>78</v>
      </c>
      <c r="B38" s="209" t="s">
        <v>1</v>
      </c>
      <c r="C38" s="188" t="s">
        <v>94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90"/>
    </row>
    <row r="39" spans="1:150" s="10" customFormat="1" ht="132" customHeight="1" thickBot="1">
      <c r="A39" s="204"/>
      <c r="B39" s="210"/>
      <c r="C39" s="197" t="s">
        <v>98</v>
      </c>
      <c r="D39" s="78"/>
      <c r="E39" s="44"/>
      <c r="F39" s="44"/>
      <c r="G39" s="44"/>
      <c r="H39" s="189" t="s">
        <v>93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90"/>
      <c r="V39" s="78"/>
      <c r="W39" s="44"/>
      <c r="X39" s="44"/>
      <c r="Y39" s="44"/>
      <c r="Z39" s="189" t="s">
        <v>95</v>
      </c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90"/>
      <c r="AN39" s="78"/>
      <c r="AO39" s="44"/>
      <c r="AP39" s="44"/>
      <c r="AQ39" s="44"/>
      <c r="AR39" s="189" t="s">
        <v>96</v>
      </c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90"/>
      <c r="BF39" s="78"/>
      <c r="BG39" s="44"/>
      <c r="BH39" s="44"/>
      <c r="BI39" s="44"/>
      <c r="BJ39" s="189" t="s">
        <v>102</v>
      </c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90"/>
      <c r="BX39" s="78"/>
      <c r="BY39" s="44"/>
      <c r="BZ39" s="44"/>
      <c r="CA39" s="44"/>
      <c r="CB39" s="189" t="s">
        <v>97</v>
      </c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90"/>
      <c r="CP39" s="78"/>
      <c r="CQ39" s="44"/>
      <c r="CR39" s="44"/>
      <c r="CS39" s="44"/>
      <c r="CT39" s="189" t="s">
        <v>92</v>
      </c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90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</row>
    <row r="40" spans="1:150" s="10" customFormat="1" ht="205.5" customHeight="1" thickBot="1">
      <c r="A40" s="205"/>
      <c r="B40" s="211"/>
      <c r="C40" s="198"/>
      <c r="D40" s="16" t="s">
        <v>103</v>
      </c>
      <c r="E40" s="17" t="s">
        <v>104</v>
      </c>
      <c r="F40" s="17" t="s">
        <v>105</v>
      </c>
      <c r="G40" s="17" t="s">
        <v>106</v>
      </c>
      <c r="H40" s="17" t="s">
        <v>108</v>
      </c>
      <c r="I40" s="17" t="s">
        <v>111</v>
      </c>
      <c r="J40" s="18" t="s">
        <v>116</v>
      </c>
      <c r="K40" s="18" t="s">
        <v>119</v>
      </c>
      <c r="L40" s="14" t="s">
        <v>122</v>
      </c>
      <c r="M40" s="18" t="s">
        <v>123</v>
      </c>
      <c r="N40" s="18" t="s">
        <v>124</v>
      </c>
      <c r="O40" s="18" t="s">
        <v>125</v>
      </c>
      <c r="P40" s="14" t="s">
        <v>126</v>
      </c>
      <c r="Q40" s="18" t="s">
        <v>127</v>
      </c>
      <c r="R40" s="18" t="s">
        <v>128</v>
      </c>
      <c r="S40" s="18" t="s">
        <v>129</v>
      </c>
      <c r="T40" s="18" t="s">
        <v>130</v>
      </c>
      <c r="U40" s="15" t="s">
        <v>132</v>
      </c>
      <c r="V40" s="16" t="s">
        <v>103</v>
      </c>
      <c r="W40" s="17" t="s">
        <v>104</v>
      </c>
      <c r="X40" s="20" t="s">
        <v>105</v>
      </c>
      <c r="Y40" s="17" t="s">
        <v>106</v>
      </c>
      <c r="Z40" s="17" t="s">
        <v>108</v>
      </c>
      <c r="AA40" s="17" t="s">
        <v>111</v>
      </c>
      <c r="AB40" s="18" t="s">
        <v>116</v>
      </c>
      <c r="AC40" s="18" t="s">
        <v>119</v>
      </c>
      <c r="AD40" s="18" t="s">
        <v>122</v>
      </c>
      <c r="AE40" s="18" t="s">
        <v>123</v>
      </c>
      <c r="AF40" s="18" t="s">
        <v>124</v>
      </c>
      <c r="AG40" s="18" t="s">
        <v>125</v>
      </c>
      <c r="AH40" s="14" t="s">
        <v>126</v>
      </c>
      <c r="AI40" s="18" t="s">
        <v>127</v>
      </c>
      <c r="AJ40" s="18" t="s">
        <v>128</v>
      </c>
      <c r="AK40" s="18" t="s">
        <v>129</v>
      </c>
      <c r="AL40" s="18" t="s">
        <v>130</v>
      </c>
      <c r="AM40" s="15" t="s">
        <v>132</v>
      </c>
      <c r="AN40" s="20" t="s">
        <v>103</v>
      </c>
      <c r="AO40" s="18" t="s">
        <v>104</v>
      </c>
      <c r="AP40" s="17" t="s">
        <v>105</v>
      </c>
      <c r="AQ40" s="17" t="s">
        <v>106</v>
      </c>
      <c r="AR40" s="17" t="s">
        <v>108</v>
      </c>
      <c r="AS40" s="17" t="s">
        <v>111</v>
      </c>
      <c r="AT40" s="18" t="s">
        <v>116</v>
      </c>
      <c r="AU40" s="18" t="s">
        <v>119</v>
      </c>
      <c r="AV40" s="18" t="s">
        <v>122</v>
      </c>
      <c r="AW40" s="18" t="s">
        <v>123</v>
      </c>
      <c r="AX40" s="18" t="s">
        <v>124</v>
      </c>
      <c r="AY40" s="18" t="s">
        <v>125</v>
      </c>
      <c r="AZ40" s="18" t="s">
        <v>126</v>
      </c>
      <c r="BA40" s="18" t="s">
        <v>127</v>
      </c>
      <c r="BB40" s="18" t="s">
        <v>128</v>
      </c>
      <c r="BC40" s="18" t="s">
        <v>129</v>
      </c>
      <c r="BD40" s="18" t="s">
        <v>130</v>
      </c>
      <c r="BE40" s="15" t="s">
        <v>132</v>
      </c>
      <c r="BF40" s="16" t="s">
        <v>103</v>
      </c>
      <c r="BG40" s="20" t="s">
        <v>104</v>
      </c>
      <c r="BH40" s="17" t="s">
        <v>105</v>
      </c>
      <c r="BI40" s="17" t="s">
        <v>106</v>
      </c>
      <c r="BJ40" s="17" t="s">
        <v>108</v>
      </c>
      <c r="BK40" s="17" t="s">
        <v>111</v>
      </c>
      <c r="BL40" s="19" t="s">
        <v>116</v>
      </c>
      <c r="BM40" s="18" t="s">
        <v>119</v>
      </c>
      <c r="BN40" s="18" t="s">
        <v>122</v>
      </c>
      <c r="BO40" s="18" t="s">
        <v>123</v>
      </c>
      <c r="BP40" s="18" t="s">
        <v>124</v>
      </c>
      <c r="BQ40" s="18" t="s">
        <v>125</v>
      </c>
      <c r="BR40" s="14" t="s">
        <v>126</v>
      </c>
      <c r="BS40" s="18" t="s">
        <v>127</v>
      </c>
      <c r="BT40" s="18" t="s">
        <v>128</v>
      </c>
      <c r="BU40" s="18" t="s">
        <v>129</v>
      </c>
      <c r="BV40" s="18" t="s">
        <v>130</v>
      </c>
      <c r="BW40" s="15" t="s">
        <v>132</v>
      </c>
      <c r="BX40" s="16" t="s">
        <v>103</v>
      </c>
      <c r="BY40" s="17" t="s">
        <v>104</v>
      </c>
      <c r="BZ40" s="17" t="s">
        <v>105</v>
      </c>
      <c r="CA40" s="17" t="s">
        <v>106</v>
      </c>
      <c r="CB40" s="18" t="s">
        <v>108</v>
      </c>
      <c r="CC40" s="18" t="s">
        <v>111</v>
      </c>
      <c r="CD40" s="18" t="s">
        <v>116</v>
      </c>
      <c r="CE40" s="18" t="s">
        <v>119</v>
      </c>
      <c r="CF40" s="14" t="s">
        <v>122</v>
      </c>
      <c r="CG40" s="18" t="s">
        <v>123</v>
      </c>
      <c r="CH40" s="18" t="s">
        <v>124</v>
      </c>
      <c r="CI40" s="18" t="s">
        <v>125</v>
      </c>
      <c r="CJ40" s="14" t="s">
        <v>126</v>
      </c>
      <c r="CK40" s="18" t="s">
        <v>127</v>
      </c>
      <c r="CL40" s="18" t="s">
        <v>128</v>
      </c>
      <c r="CM40" s="18" t="s">
        <v>129</v>
      </c>
      <c r="CN40" s="18" t="s">
        <v>130</v>
      </c>
      <c r="CO40" s="15" t="s">
        <v>130</v>
      </c>
      <c r="CP40" s="16" t="s">
        <v>103</v>
      </c>
      <c r="CQ40" s="17" t="s">
        <v>104</v>
      </c>
      <c r="CR40" s="17" t="s">
        <v>105</v>
      </c>
      <c r="CS40" s="17" t="s">
        <v>106</v>
      </c>
      <c r="CT40" s="18" t="s">
        <v>108</v>
      </c>
      <c r="CU40" s="17" t="s">
        <v>111</v>
      </c>
      <c r="CV40" s="18" t="s">
        <v>116</v>
      </c>
      <c r="CW40" s="18" t="s">
        <v>119</v>
      </c>
      <c r="CX40" s="18" t="s">
        <v>122</v>
      </c>
      <c r="CY40" s="18" t="s">
        <v>123</v>
      </c>
      <c r="CZ40" s="18" t="s">
        <v>124</v>
      </c>
      <c r="DA40" s="18" t="s">
        <v>125</v>
      </c>
      <c r="DB40" s="14" t="s">
        <v>126</v>
      </c>
      <c r="DC40" s="18" t="s">
        <v>127</v>
      </c>
      <c r="DD40" s="18" t="s">
        <v>128</v>
      </c>
      <c r="DE40" s="18" t="s">
        <v>129</v>
      </c>
      <c r="DF40" s="18" t="s">
        <v>130</v>
      </c>
      <c r="DG40" s="15" t="s">
        <v>132</v>
      </c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</row>
    <row r="41" spans="1:150" s="10" customFormat="1" ht="72" customHeight="1">
      <c r="A41" s="60">
        <v>26</v>
      </c>
      <c r="B41" s="91" t="s">
        <v>49</v>
      </c>
      <c r="C41" s="92">
        <v>20</v>
      </c>
      <c r="D41" s="99">
        <v>0</v>
      </c>
      <c r="E41" s="94">
        <v>0</v>
      </c>
      <c r="F41" s="94">
        <v>3</v>
      </c>
      <c r="G41" s="94">
        <v>5</v>
      </c>
      <c r="H41" s="94">
        <v>5</v>
      </c>
      <c r="I41" s="94">
        <v>9</v>
      </c>
      <c r="J41" s="95">
        <v>11</v>
      </c>
      <c r="K41" s="58">
        <v>11</v>
      </c>
      <c r="L41" s="133">
        <v>11</v>
      </c>
      <c r="M41" s="52">
        <v>20</v>
      </c>
      <c r="N41" s="52">
        <v>20</v>
      </c>
      <c r="O41" s="52">
        <v>20</v>
      </c>
      <c r="P41" s="52">
        <v>20</v>
      </c>
      <c r="Q41" s="52">
        <v>20</v>
      </c>
      <c r="R41" s="52">
        <v>20</v>
      </c>
      <c r="S41" s="52">
        <v>20</v>
      </c>
      <c r="T41" s="52">
        <v>20</v>
      </c>
      <c r="U41" s="53">
        <v>20</v>
      </c>
      <c r="V41" s="99">
        <v>0</v>
      </c>
      <c r="W41" s="94">
        <v>0</v>
      </c>
      <c r="X41" s="97">
        <v>7</v>
      </c>
      <c r="Y41" s="94">
        <v>9</v>
      </c>
      <c r="Z41" s="94">
        <v>10</v>
      </c>
      <c r="AA41" s="94">
        <v>9</v>
      </c>
      <c r="AB41" s="95">
        <v>9</v>
      </c>
      <c r="AC41" s="58">
        <v>9</v>
      </c>
      <c r="AD41" s="58">
        <v>9</v>
      </c>
      <c r="AE41" s="58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6">
        <v>0</v>
      </c>
      <c r="AN41" s="95">
        <v>0</v>
      </c>
      <c r="AO41" s="94">
        <v>0</v>
      </c>
      <c r="AP41" s="97">
        <v>0</v>
      </c>
      <c r="AQ41" s="94">
        <v>0</v>
      </c>
      <c r="AR41" s="94">
        <v>0</v>
      </c>
      <c r="AS41" s="94">
        <v>0</v>
      </c>
      <c r="AT41" s="95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96">
        <v>0</v>
      </c>
      <c r="BF41" s="121">
        <v>0</v>
      </c>
      <c r="BG41" s="120">
        <v>0</v>
      </c>
      <c r="BH41" s="122">
        <v>4</v>
      </c>
      <c r="BI41" s="120">
        <v>0</v>
      </c>
      <c r="BJ41" s="120">
        <v>0</v>
      </c>
      <c r="BK41" s="120">
        <v>0</v>
      </c>
      <c r="BL41" s="126">
        <v>0</v>
      </c>
      <c r="BM41" s="126">
        <v>0</v>
      </c>
      <c r="BN41" s="126">
        <v>0</v>
      </c>
      <c r="BO41" s="126">
        <v>0</v>
      </c>
      <c r="BP41" s="126">
        <v>0</v>
      </c>
      <c r="BQ41" s="126">
        <v>0</v>
      </c>
      <c r="BR41" s="126">
        <v>0</v>
      </c>
      <c r="BS41" s="126">
        <v>0</v>
      </c>
      <c r="BT41" s="126">
        <v>0</v>
      </c>
      <c r="BU41" s="126">
        <v>0</v>
      </c>
      <c r="BV41" s="126">
        <v>0</v>
      </c>
      <c r="BW41" s="127">
        <v>0</v>
      </c>
      <c r="BX41" s="97">
        <v>0</v>
      </c>
      <c r="BY41" s="94">
        <v>0</v>
      </c>
      <c r="BZ41" s="97">
        <v>3</v>
      </c>
      <c r="CA41" s="94">
        <v>3</v>
      </c>
      <c r="CB41" s="94">
        <v>3</v>
      </c>
      <c r="CC41" s="94">
        <v>3</v>
      </c>
      <c r="CD41" s="58">
        <v>3</v>
      </c>
      <c r="CE41" s="58">
        <v>3</v>
      </c>
      <c r="CF41" s="58">
        <v>3</v>
      </c>
      <c r="CG41" s="51">
        <v>3</v>
      </c>
      <c r="CH41" s="51">
        <v>3</v>
      </c>
      <c r="CI41" s="51">
        <v>3</v>
      </c>
      <c r="CJ41" s="51">
        <v>3</v>
      </c>
      <c r="CK41" s="51">
        <v>3</v>
      </c>
      <c r="CL41" s="51">
        <v>3</v>
      </c>
      <c r="CM41" s="51">
        <v>3</v>
      </c>
      <c r="CN41" s="51">
        <v>3</v>
      </c>
      <c r="CO41" s="56">
        <v>3</v>
      </c>
      <c r="CP41" s="122">
        <v>0</v>
      </c>
      <c r="CQ41" s="126">
        <v>0</v>
      </c>
      <c r="CR41" s="120">
        <v>1</v>
      </c>
      <c r="CS41" s="120">
        <v>1</v>
      </c>
      <c r="CT41" s="120">
        <v>1</v>
      </c>
      <c r="CU41" s="120">
        <v>1</v>
      </c>
      <c r="CV41" s="126">
        <v>1</v>
      </c>
      <c r="CW41" s="126">
        <v>1</v>
      </c>
      <c r="CX41" s="126">
        <v>1</v>
      </c>
      <c r="CY41" s="126">
        <v>1</v>
      </c>
      <c r="CZ41" s="126">
        <v>1</v>
      </c>
      <c r="DA41" s="126">
        <v>1</v>
      </c>
      <c r="DB41" s="126">
        <v>1</v>
      </c>
      <c r="DC41" s="126">
        <v>1</v>
      </c>
      <c r="DD41" s="126">
        <v>1</v>
      </c>
      <c r="DE41" s="126">
        <v>1</v>
      </c>
      <c r="DF41" s="126">
        <v>1</v>
      </c>
      <c r="DG41" s="127">
        <v>1</v>
      </c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</row>
    <row r="42" spans="1:150" s="10" customFormat="1" ht="66" customHeight="1">
      <c r="A42" s="62">
        <v>27</v>
      </c>
      <c r="B42" s="118" t="s">
        <v>55</v>
      </c>
      <c r="C42" s="134">
        <v>17</v>
      </c>
      <c r="D42" s="135">
        <v>2</v>
      </c>
      <c r="E42" s="120">
        <v>2</v>
      </c>
      <c r="F42" s="120">
        <v>2</v>
      </c>
      <c r="G42" s="120">
        <v>2</v>
      </c>
      <c r="H42" s="120">
        <v>3</v>
      </c>
      <c r="I42" s="120">
        <v>8</v>
      </c>
      <c r="J42" s="126">
        <v>10</v>
      </c>
      <c r="K42" s="126">
        <v>11</v>
      </c>
      <c r="L42" s="126">
        <v>16</v>
      </c>
      <c r="M42" s="126">
        <v>16</v>
      </c>
      <c r="N42" s="126">
        <v>16</v>
      </c>
      <c r="O42" s="126">
        <v>16</v>
      </c>
      <c r="P42" s="126">
        <v>17</v>
      </c>
      <c r="Q42" s="126">
        <v>17</v>
      </c>
      <c r="R42" s="126">
        <v>17</v>
      </c>
      <c r="S42" s="126">
        <v>17</v>
      </c>
      <c r="T42" s="126">
        <v>17</v>
      </c>
      <c r="U42" s="127">
        <v>17</v>
      </c>
      <c r="V42" s="119">
        <v>1</v>
      </c>
      <c r="W42" s="120">
        <v>2</v>
      </c>
      <c r="X42" s="122">
        <v>3</v>
      </c>
      <c r="Y42" s="120">
        <v>12</v>
      </c>
      <c r="Z42" s="120">
        <v>13</v>
      </c>
      <c r="AA42" s="120">
        <v>8</v>
      </c>
      <c r="AB42" s="126">
        <v>7</v>
      </c>
      <c r="AC42" s="126">
        <v>6</v>
      </c>
      <c r="AD42" s="126">
        <v>1</v>
      </c>
      <c r="AE42" s="126">
        <v>1</v>
      </c>
      <c r="AF42" s="126">
        <v>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26">
        <v>0</v>
      </c>
      <c r="AM42" s="127">
        <v>0</v>
      </c>
      <c r="AN42" s="121">
        <v>0</v>
      </c>
      <c r="AO42" s="126">
        <v>1</v>
      </c>
      <c r="AP42" s="120">
        <v>1</v>
      </c>
      <c r="AQ42" s="120">
        <v>1</v>
      </c>
      <c r="AR42" s="120">
        <v>0</v>
      </c>
      <c r="AS42" s="120">
        <v>0</v>
      </c>
      <c r="AT42" s="126">
        <v>0</v>
      </c>
      <c r="AU42" s="126">
        <v>0</v>
      </c>
      <c r="AV42" s="126">
        <v>0</v>
      </c>
      <c r="AW42" s="126">
        <v>0</v>
      </c>
      <c r="AX42" s="126">
        <v>1</v>
      </c>
      <c r="AY42" s="126">
        <v>1</v>
      </c>
      <c r="AZ42" s="126">
        <v>0</v>
      </c>
      <c r="BA42" s="126">
        <v>0</v>
      </c>
      <c r="BB42" s="126">
        <v>0</v>
      </c>
      <c r="BC42" s="126">
        <v>0</v>
      </c>
      <c r="BD42" s="126">
        <v>0</v>
      </c>
      <c r="BE42" s="127">
        <v>0</v>
      </c>
      <c r="BF42" s="135">
        <v>14</v>
      </c>
      <c r="BG42" s="120">
        <v>12</v>
      </c>
      <c r="BH42" s="122">
        <v>11</v>
      </c>
      <c r="BI42" s="120">
        <v>2</v>
      </c>
      <c r="BJ42" s="120">
        <v>1</v>
      </c>
      <c r="BK42" s="120">
        <v>1</v>
      </c>
      <c r="BL42" s="126">
        <v>0</v>
      </c>
      <c r="BM42" s="126">
        <v>0</v>
      </c>
      <c r="BN42" s="126">
        <v>0</v>
      </c>
      <c r="BO42" s="126">
        <v>0</v>
      </c>
      <c r="BP42" s="126">
        <v>0</v>
      </c>
      <c r="BQ42" s="126">
        <v>0</v>
      </c>
      <c r="BR42" s="126">
        <v>0</v>
      </c>
      <c r="BS42" s="126">
        <v>0</v>
      </c>
      <c r="BT42" s="126">
        <v>0</v>
      </c>
      <c r="BU42" s="126">
        <v>0</v>
      </c>
      <c r="BV42" s="126">
        <v>0</v>
      </c>
      <c r="BW42" s="127">
        <v>0</v>
      </c>
      <c r="BX42" s="122">
        <v>6</v>
      </c>
      <c r="BY42" s="120">
        <v>6</v>
      </c>
      <c r="BZ42" s="120">
        <v>6</v>
      </c>
      <c r="CA42" s="120">
        <v>6</v>
      </c>
      <c r="CB42" s="126">
        <v>6</v>
      </c>
      <c r="CC42" s="126">
        <v>6</v>
      </c>
      <c r="CD42" s="126">
        <v>6</v>
      </c>
      <c r="CE42" s="126">
        <v>6</v>
      </c>
      <c r="CF42" s="126">
        <v>6</v>
      </c>
      <c r="CG42" s="126">
        <v>6</v>
      </c>
      <c r="CH42" s="126">
        <v>6</v>
      </c>
      <c r="CI42" s="126">
        <v>6</v>
      </c>
      <c r="CJ42" s="126">
        <v>6</v>
      </c>
      <c r="CK42" s="126">
        <v>6</v>
      </c>
      <c r="CL42" s="126">
        <v>6</v>
      </c>
      <c r="CM42" s="126">
        <v>6</v>
      </c>
      <c r="CN42" s="126">
        <v>6</v>
      </c>
      <c r="CO42" s="127">
        <v>6</v>
      </c>
      <c r="CP42" s="122">
        <v>5</v>
      </c>
      <c r="CQ42" s="120">
        <v>5</v>
      </c>
      <c r="CR42" s="120">
        <v>5</v>
      </c>
      <c r="CS42" s="120">
        <v>5</v>
      </c>
      <c r="CT42" s="126">
        <v>5</v>
      </c>
      <c r="CU42" s="126">
        <v>5</v>
      </c>
      <c r="CV42" s="126">
        <v>5</v>
      </c>
      <c r="CW42" s="126">
        <v>5</v>
      </c>
      <c r="CX42" s="126">
        <v>5</v>
      </c>
      <c r="CY42" s="126">
        <v>5</v>
      </c>
      <c r="CZ42" s="126">
        <v>5</v>
      </c>
      <c r="DA42" s="126">
        <v>5</v>
      </c>
      <c r="DB42" s="126">
        <v>5</v>
      </c>
      <c r="DC42" s="126">
        <v>5</v>
      </c>
      <c r="DD42" s="126">
        <v>5</v>
      </c>
      <c r="DE42" s="126">
        <v>5</v>
      </c>
      <c r="DF42" s="126">
        <v>5</v>
      </c>
      <c r="DG42" s="127">
        <v>5</v>
      </c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</row>
    <row r="43" spans="1:150" s="10" customFormat="1" ht="76.5" customHeight="1">
      <c r="A43" s="60">
        <v>28</v>
      </c>
      <c r="B43" s="91" t="s">
        <v>71</v>
      </c>
      <c r="C43" s="92">
        <v>18</v>
      </c>
      <c r="D43" s="98">
        <v>1</v>
      </c>
      <c r="E43" s="94">
        <v>1</v>
      </c>
      <c r="F43" s="94">
        <v>1</v>
      </c>
      <c r="G43" s="100">
        <v>1</v>
      </c>
      <c r="H43" s="94">
        <v>1</v>
      </c>
      <c r="I43" s="94">
        <v>1</v>
      </c>
      <c r="J43" s="58">
        <v>1</v>
      </c>
      <c r="K43" s="58">
        <v>1</v>
      </c>
      <c r="L43" s="58">
        <v>3</v>
      </c>
      <c r="M43" s="58">
        <v>4</v>
      </c>
      <c r="N43" s="58">
        <v>4</v>
      </c>
      <c r="O43" s="58">
        <v>6</v>
      </c>
      <c r="P43" s="58">
        <v>7</v>
      </c>
      <c r="Q43" s="58">
        <v>18</v>
      </c>
      <c r="R43" s="58">
        <v>18</v>
      </c>
      <c r="S43" s="58">
        <v>18</v>
      </c>
      <c r="T43" s="58">
        <v>18</v>
      </c>
      <c r="U43" s="96">
        <v>18</v>
      </c>
      <c r="V43" s="99">
        <v>1</v>
      </c>
      <c r="W43" s="94">
        <v>1</v>
      </c>
      <c r="X43" s="97">
        <v>1</v>
      </c>
      <c r="Y43" s="94">
        <v>4</v>
      </c>
      <c r="Z43" s="94">
        <v>7</v>
      </c>
      <c r="AA43" s="94">
        <v>9</v>
      </c>
      <c r="AB43" s="58">
        <v>11</v>
      </c>
      <c r="AC43" s="58">
        <v>11</v>
      </c>
      <c r="AD43" s="58">
        <v>9</v>
      </c>
      <c r="AE43" s="58">
        <v>9</v>
      </c>
      <c r="AF43" s="58">
        <v>11</v>
      </c>
      <c r="AG43" s="58">
        <v>11</v>
      </c>
      <c r="AH43" s="58">
        <v>11</v>
      </c>
      <c r="AI43" s="58">
        <v>0</v>
      </c>
      <c r="AJ43" s="58">
        <v>0</v>
      </c>
      <c r="AK43" s="58">
        <v>0</v>
      </c>
      <c r="AL43" s="58">
        <v>0</v>
      </c>
      <c r="AM43" s="96">
        <v>0</v>
      </c>
      <c r="AN43" s="95">
        <v>0</v>
      </c>
      <c r="AO43" s="58">
        <v>0</v>
      </c>
      <c r="AP43" s="94">
        <v>0</v>
      </c>
      <c r="AQ43" s="94">
        <v>0</v>
      </c>
      <c r="AR43" s="94">
        <v>0</v>
      </c>
      <c r="AS43" s="94">
        <v>0</v>
      </c>
      <c r="AT43" s="58">
        <v>0</v>
      </c>
      <c r="AU43" s="58">
        <v>0</v>
      </c>
      <c r="AV43" s="58">
        <v>1</v>
      </c>
      <c r="AW43" s="58">
        <v>1</v>
      </c>
      <c r="AX43" s="58">
        <v>1</v>
      </c>
      <c r="AY43" s="58">
        <v>1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96">
        <v>0</v>
      </c>
      <c r="BF43" s="98">
        <v>15</v>
      </c>
      <c r="BG43" s="94">
        <v>15</v>
      </c>
      <c r="BH43" s="97">
        <v>15</v>
      </c>
      <c r="BI43" s="94">
        <v>12</v>
      </c>
      <c r="BJ43" s="94">
        <v>9</v>
      </c>
      <c r="BK43" s="94">
        <v>8</v>
      </c>
      <c r="BL43" s="58">
        <v>6</v>
      </c>
      <c r="BM43" s="58">
        <v>6</v>
      </c>
      <c r="BN43" s="58">
        <v>5</v>
      </c>
      <c r="BO43" s="58">
        <v>4</v>
      </c>
      <c r="BP43" s="58">
        <v>2</v>
      </c>
      <c r="BQ43" s="58">
        <v>0</v>
      </c>
      <c r="BR43" s="58">
        <v>0</v>
      </c>
      <c r="BS43" s="58">
        <v>0</v>
      </c>
      <c r="BT43" s="58">
        <v>0</v>
      </c>
      <c r="BU43" s="58">
        <v>0</v>
      </c>
      <c r="BV43" s="58">
        <v>0</v>
      </c>
      <c r="BW43" s="96">
        <v>0</v>
      </c>
      <c r="BX43" s="97">
        <v>5</v>
      </c>
      <c r="BY43" s="94">
        <v>5</v>
      </c>
      <c r="BZ43" s="94">
        <v>5</v>
      </c>
      <c r="CA43" s="94">
        <v>5</v>
      </c>
      <c r="CB43" s="58">
        <v>5</v>
      </c>
      <c r="CC43" s="58">
        <v>5</v>
      </c>
      <c r="CD43" s="58">
        <v>5</v>
      </c>
      <c r="CE43" s="58">
        <v>5</v>
      </c>
      <c r="CF43" s="58">
        <v>5</v>
      </c>
      <c r="CG43" s="58">
        <v>5</v>
      </c>
      <c r="CH43" s="58">
        <v>5</v>
      </c>
      <c r="CI43" s="58">
        <v>5</v>
      </c>
      <c r="CJ43" s="58">
        <v>5</v>
      </c>
      <c r="CK43" s="58">
        <v>5</v>
      </c>
      <c r="CL43" s="58">
        <v>5</v>
      </c>
      <c r="CM43" s="58">
        <v>5</v>
      </c>
      <c r="CN43" s="58">
        <v>5</v>
      </c>
      <c r="CO43" s="96">
        <v>5</v>
      </c>
      <c r="CP43" s="97">
        <v>4</v>
      </c>
      <c r="CQ43" s="94">
        <v>4</v>
      </c>
      <c r="CR43" s="94">
        <v>4</v>
      </c>
      <c r="CS43" s="94">
        <v>4</v>
      </c>
      <c r="CT43" s="58">
        <v>4</v>
      </c>
      <c r="CU43" s="58">
        <v>4</v>
      </c>
      <c r="CV43" s="58">
        <v>4</v>
      </c>
      <c r="CW43" s="58">
        <v>4</v>
      </c>
      <c r="CX43" s="58">
        <v>4</v>
      </c>
      <c r="CY43" s="58">
        <v>4</v>
      </c>
      <c r="CZ43" s="58">
        <v>4</v>
      </c>
      <c r="DA43" s="58">
        <v>4</v>
      </c>
      <c r="DB43" s="58">
        <v>4</v>
      </c>
      <c r="DC43" s="58">
        <v>4</v>
      </c>
      <c r="DD43" s="58">
        <v>4</v>
      </c>
      <c r="DE43" s="58">
        <v>4</v>
      </c>
      <c r="DF43" s="58">
        <v>4</v>
      </c>
      <c r="DG43" s="96">
        <v>4</v>
      </c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</row>
    <row r="44" spans="1:150" s="10" customFormat="1" ht="76.5" customHeight="1" thickBot="1">
      <c r="A44" s="136">
        <v>29</v>
      </c>
      <c r="B44" s="106" t="s">
        <v>73</v>
      </c>
      <c r="C44" s="107">
        <v>19</v>
      </c>
      <c r="D44" s="137">
        <v>4</v>
      </c>
      <c r="E44" s="116">
        <v>4</v>
      </c>
      <c r="F44" s="116">
        <v>8</v>
      </c>
      <c r="G44" s="116">
        <v>8</v>
      </c>
      <c r="H44" s="116">
        <v>11</v>
      </c>
      <c r="I44" s="116" t="s">
        <v>117</v>
      </c>
      <c r="J44" s="117">
        <v>14</v>
      </c>
      <c r="K44" s="111">
        <v>15</v>
      </c>
      <c r="L44" s="111">
        <v>17</v>
      </c>
      <c r="M44" s="111">
        <v>18</v>
      </c>
      <c r="N44" s="111" t="s">
        <v>87</v>
      </c>
      <c r="O44" s="111">
        <v>19</v>
      </c>
      <c r="P44" s="111">
        <v>19</v>
      </c>
      <c r="Q44" s="111">
        <v>19</v>
      </c>
      <c r="R44" s="111">
        <v>19</v>
      </c>
      <c r="S44" s="111">
        <v>19</v>
      </c>
      <c r="T44" s="111">
        <v>19</v>
      </c>
      <c r="U44" s="112">
        <v>19</v>
      </c>
      <c r="V44" s="138">
        <v>0</v>
      </c>
      <c r="W44" s="116">
        <v>0</v>
      </c>
      <c r="X44" s="139">
        <v>0</v>
      </c>
      <c r="Y44" s="116">
        <v>10</v>
      </c>
      <c r="Z44" s="116">
        <v>7</v>
      </c>
      <c r="AA44" s="116">
        <v>6</v>
      </c>
      <c r="AB44" s="117">
        <v>4</v>
      </c>
      <c r="AC44" s="111">
        <v>3</v>
      </c>
      <c r="AD44" s="111">
        <v>2</v>
      </c>
      <c r="AE44" s="111">
        <v>2</v>
      </c>
      <c r="AF44" s="111" t="s">
        <v>87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2">
        <v>0</v>
      </c>
      <c r="AN44" s="113">
        <v>0</v>
      </c>
      <c r="AO44" s="111">
        <v>0</v>
      </c>
      <c r="AP44" s="109">
        <v>0</v>
      </c>
      <c r="AQ44" s="116">
        <v>1</v>
      </c>
      <c r="AR44" s="116">
        <v>2</v>
      </c>
      <c r="AS44" s="116">
        <v>2</v>
      </c>
      <c r="AT44" s="117">
        <v>2</v>
      </c>
      <c r="AU44" s="117">
        <v>1</v>
      </c>
      <c r="AV44" s="117">
        <v>1</v>
      </c>
      <c r="AW44" s="117">
        <v>0</v>
      </c>
      <c r="AX44" s="117" t="s">
        <v>87</v>
      </c>
      <c r="AY44" s="117">
        <v>0</v>
      </c>
      <c r="AZ44" s="117">
        <v>0</v>
      </c>
      <c r="BA44" s="117">
        <v>0</v>
      </c>
      <c r="BB44" s="117">
        <v>0</v>
      </c>
      <c r="BC44" s="117">
        <v>0</v>
      </c>
      <c r="BD44" s="117">
        <v>0</v>
      </c>
      <c r="BE44" s="140">
        <v>0</v>
      </c>
      <c r="BF44" s="115">
        <v>5</v>
      </c>
      <c r="BG44" s="109">
        <v>5</v>
      </c>
      <c r="BH44" s="114">
        <v>16</v>
      </c>
      <c r="BI44" s="109">
        <v>3</v>
      </c>
      <c r="BJ44" s="109">
        <v>2</v>
      </c>
      <c r="BK44" s="109">
        <v>0</v>
      </c>
      <c r="BL44" s="111">
        <v>0</v>
      </c>
      <c r="BM44" s="111">
        <v>0</v>
      </c>
      <c r="BN44" s="111">
        <v>0</v>
      </c>
      <c r="BO44" s="111">
        <v>0</v>
      </c>
      <c r="BP44" s="111" t="s">
        <v>87</v>
      </c>
      <c r="BQ44" s="111">
        <v>0</v>
      </c>
      <c r="BR44" s="111">
        <v>0</v>
      </c>
      <c r="BS44" s="111">
        <v>0</v>
      </c>
      <c r="BT44" s="111">
        <v>0</v>
      </c>
      <c r="BU44" s="111">
        <v>0</v>
      </c>
      <c r="BV44" s="111">
        <v>0</v>
      </c>
      <c r="BW44" s="112">
        <v>0</v>
      </c>
      <c r="BX44" s="139">
        <v>4</v>
      </c>
      <c r="BY44" s="116">
        <v>4</v>
      </c>
      <c r="BZ44" s="116">
        <v>4</v>
      </c>
      <c r="CA44" s="116">
        <v>1</v>
      </c>
      <c r="CB44" s="117">
        <v>2</v>
      </c>
      <c r="CC44" s="117">
        <v>3</v>
      </c>
      <c r="CD44" s="117">
        <v>3</v>
      </c>
      <c r="CE44" s="117">
        <v>2</v>
      </c>
      <c r="CF44" s="117">
        <v>2</v>
      </c>
      <c r="CG44" s="117">
        <v>2</v>
      </c>
      <c r="CH44" s="117" t="s">
        <v>87</v>
      </c>
      <c r="CI44" s="117">
        <v>2</v>
      </c>
      <c r="CJ44" s="117">
        <v>2</v>
      </c>
      <c r="CK44" s="117">
        <v>2</v>
      </c>
      <c r="CL44" s="117">
        <v>2</v>
      </c>
      <c r="CM44" s="117">
        <v>2</v>
      </c>
      <c r="CN44" s="117">
        <v>2</v>
      </c>
      <c r="CO44" s="140">
        <v>2</v>
      </c>
      <c r="CP44" s="139">
        <v>1</v>
      </c>
      <c r="CQ44" s="116">
        <v>1</v>
      </c>
      <c r="CR44" s="116">
        <v>1</v>
      </c>
      <c r="CS44" s="116">
        <v>4</v>
      </c>
      <c r="CT44" s="117">
        <v>3</v>
      </c>
      <c r="CU44" s="117">
        <v>4</v>
      </c>
      <c r="CV44" s="117">
        <v>4</v>
      </c>
      <c r="CW44" s="117">
        <v>6</v>
      </c>
      <c r="CX44" s="117">
        <v>6</v>
      </c>
      <c r="CY44" s="117">
        <v>6</v>
      </c>
      <c r="CZ44" s="117" t="s">
        <v>87</v>
      </c>
      <c r="DA44" s="117">
        <v>6</v>
      </c>
      <c r="DB44" s="117">
        <v>6</v>
      </c>
      <c r="DC44" s="117">
        <v>6</v>
      </c>
      <c r="DD44" s="117">
        <v>6</v>
      </c>
      <c r="DE44" s="117">
        <v>6</v>
      </c>
      <c r="DF44" s="117">
        <v>6</v>
      </c>
      <c r="DG44" s="140">
        <v>6</v>
      </c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</row>
    <row r="45" spans="1:150" s="40" customFormat="1" ht="76.5" customHeight="1" thickBot="1">
      <c r="A45" s="22"/>
      <c r="B45" s="41" t="s">
        <v>114</v>
      </c>
      <c r="C45" s="37">
        <f aca="true" t="shared" si="19" ref="C45:M45">C31+C32+C33+C34+C35+C36+C37+C41+C42+C43+C44</f>
        <v>219</v>
      </c>
      <c r="D45" s="30">
        <f t="shared" si="19"/>
        <v>53</v>
      </c>
      <c r="E45" s="32">
        <f t="shared" si="19"/>
        <v>55</v>
      </c>
      <c r="F45" s="32">
        <f t="shared" si="19"/>
        <v>70</v>
      </c>
      <c r="G45" s="32">
        <f t="shared" si="19"/>
        <v>80</v>
      </c>
      <c r="H45" s="32">
        <f t="shared" si="19"/>
        <v>107</v>
      </c>
      <c r="I45" s="32">
        <f t="shared" si="19"/>
        <v>119</v>
      </c>
      <c r="J45" s="32">
        <f t="shared" si="19"/>
        <v>127</v>
      </c>
      <c r="K45" s="32">
        <f t="shared" si="19"/>
        <v>134</v>
      </c>
      <c r="L45" s="32">
        <f t="shared" si="19"/>
        <v>153</v>
      </c>
      <c r="M45" s="33">
        <f t="shared" si="19"/>
        <v>187</v>
      </c>
      <c r="N45" s="33">
        <f>N31+N32+N33+N34+N35+N36+N37+N41+N42+N43</f>
        <v>174</v>
      </c>
      <c r="O45" s="42">
        <f aca="true" t="shared" si="20" ref="O45:AE45">O31+O32+O33+O34+O35+O36+O37+O41+O42+O43+O44</f>
        <v>206</v>
      </c>
      <c r="P45" s="42">
        <f t="shared" si="20"/>
        <v>208</v>
      </c>
      <c r="Q45" s="42">
        <f t="shared" si="20"/>
        <v>219</v>
      </c>
      <c r="R45" s="42">
        <f t="shared" si="20"/>
        <v>219</v>
      </c>
      <c r="S45" s="42">
        <f t="shared" si="20"/>
        <v>219</v>
      </c>
      <c r="T45" s="42">
        <f t="shared" si="20"/>
        <v>219</v>
      </c>
      <c r="U45" s="43">
        <f t="shared" si="20"/>
        <v>219</v>
      </c>
      <c r="V45" s="30">
        <f t="shared" si="20"/>
        <v>32</v>
      </c>
      <c r="W45" s="32">
        <f t="shared" si="20"/>
        <v>34</v>
      </c>
      <c r="X45" s="31">
        <f t="shared" si="20"/>
        <v>49</v>
      </c>
      <c r="Y45" s="32">
        <f t="shared" si="20"/>
        <v>75</v>
      </c>
      <c r="Z45" s="32">
        <f t="shared" si="20"/>
        <v>65</v>
      </c>
      <c r="AA45" s="32">
        <f t="shared" si="20"/>
        <v>62</v>
      </c>
      <c r="AB45" s="33">
        <f t="shared" si="20"/>
        <v>68</v>
      </c>
      <c r="AC45" s="33">
        <f t="shared" si="20"/>
        <v>62</v>
      </c>
      <c r="AD45" s="33">
        <f t="shared" si="20"/>
        <v>51</v>
      </c>
      <c r="AE45" s="33">
        <f t="shared" si="20"/>
        <v>26</v>
      </c>
      <c r="AF45" s="33">
        <f aca="true" t="shared" si="21" ref="AF45:AO45">AF31+AF32+AF33+AF34+AF35+AF36+AF37+AF41+AF42+AF43</f>
        <v>22</v>
      </c>
      <c r="AG45" s="33">
        <f t="shared" si="21"/>
        <v>11</v>
      </c>
      <c r="AH45" s="42">
        <f t="shared" si="21"/>
        <v>11</v>
      </c>
      <c r="AI45" s="42">
        <f>AI31+AI32+AI33+AI34+AI35+AI36+AI37+AI41+AI42+AI43</f>
        <v>0</v>
      </c>
      <c r="AJ45" s="42">
        <f>AJ31+AJ32+AJ33+AJ34+AJ35+AJ36+AJ37+AJ41+AJ42+AJ43</f>
        <v>0</v>
      </c>
      <c r="AK45" s="42">
        <f>AK31+AK32+AK33+AK34+AK35+AK36+AK37+AK41+AK42+AK43</f>
        <v>0</v>
      </c>
      <c r="AL45" s="42">
        <f>AL31+AL32+AL33+AL34+AL35+AL36+AL37+AL41+AL42+AL43</f>
        <v>0</v>
      </c>
      <c r="AM45" s="43">
        <f t="shared" si="21"/>
        <v>0</v>
      </c>
      <c r="AN45" s="39">
        <f t="shared" si="21"/>
        <v>2</v>
      </c>
      <c r="AO45" s="33">
        <f t="shared" si="21"/>
        <v>3</v>
      </c>
      <c r="AP45" s="31">
        <f aca="true" t="shared" si="22" ref="AP45:AW45">AP31+AP32+AP33+AP34+AP35+AP36+AP37+AP41+AP42+AP43+AP44</f>
        <v>3</v>
      </c>
      <c r="AQ45" s="32">
        <f t="shared" si="22"/>
        <v>4</v>
      </c>
      <c r="AR45" s="32">
        <f t="shared" si="22"/>
        <v>5</v>
      </c>
      <c r="AS45" s="32">
        <f t="shared" si="22"/>
        <v>5</v>
      </c>
      <c r="AT45" s="33">
        <f t="shared" si="22"/>
        <v>6</v>
      </c>
      <c r="AU45" s="33">
        <f t="shared" si="22"/>
        <v>8</v>
      </c>
      <c r="AV45" s="33">
        <f t="shared" si="22"/>
        <v>5</v>
      </c>
      <c r="AW45" s="33">
        <f t="shared" si="22"/>
        <v>3</v>
      </c>
      <c r="AX45" s="33">
        <f aca="true" t="shared" si="23" ref="AX45:BE45">AX31+AX32+AX33+AX34+AX35+AX36+AX37+AX41+AX42+AX43</f>
        <v>2</v>
      </c>
      <c r="AY45" s="33">
        <f t="shared" si="23"/>
        <v>2</v>
      </c>
      <c r="AZ45" s="33">
        <f t="shared" si="23"/>
        <v>0</v>
      </c>
      <c r="BA45" s="33">
        <f t="shared" si="23"/>
        <v>0</v>
      </c>
      <c r="BB45" s="33">
        <f t="shared" si="23"/>
        <v>0</v>
      </c>
      <c r="BC45" s="33">
        <f>BC31+BC32+BC33+BC34+BC35+BC36+BC37+BC41+BC42+BC43</f>
        <v>0</v>
      </c>
      <c r="BD45" s="33">
        <f>BD31+BD32+BD33+BD34+BD35+BD36+BD37+BD41+BD42+BD43</f>
        <v>0</v>
      </c>
      <c r="BE45" s="38">
        <f t="shared" si="23"/>
        <v>0</v>
      </c>
      <c r="BF45" s="30">
        <f aca="true" t="shared" si="24" ref="BF45:BO45">BF31+BF32+BF33+BF34+BF35+BF36+BF37+BF41+BF42+BF43+BF44</f>
        <v>82</v>
      </c>
      <c r="BG45" s="25">
        <f t="shared" si="24"/>
        <v>77</v>
      </c>
      <c r="BH45" s="31">
        <f t="shared" si="24"/>
        <v>84</v>
      </c>
      <c r="BI45" s="32">
        <f t="shared" si="24"/>
        <v>43</v>
      </c>
      <c r="BJ45" s="32">
        <f t="shared" si="24"/>
        <v>40</v>
      </c>
      <c r="BK45" s="32">
        <f t="shared" si="24"/>
        <v>33</v>
      </c>
      <c r="BL45" s="33">
        <f t="shared" si="24"/>
        <v>19</v>
      </c>
      <c r="BM45" s="33">
        <f t="shared" si="24"/>
        <v>15</v>
      </c>
      <c r="BN45" s="33">
        <f t="shared" si="24"/>
        <v>11</v>
      </c>
      <c r="BO45" s="33">
        <f t="shared" si="24"/>
        <v>4</v>
      </c>
      <c r="BP45" s="33">
        <f aca="true" t="shared" si="25" ref="BP45:BW45">BP31+BP32+BP33+BP34+BP35+BP36+BP37+BP41+BP42+BP43</f>
        <v>2</v>
      </c>
      <c r="BQ45" s="33">
        <f t="shared" si="25"/>
        <v>0</v>
      </c>
      <c r="BR45" s="33">
        <f t="shared" si="25"/>
        <v>0</v>
      </c>
      <c r="BS45" s="33">
        <f t="shared" si="25"/>
        <v>0</v>
      </c>
      <c r="BT45" s="33">
        <f t="shared" si="25"/>
        <v>0</v>
      </c>
      <c r="BU45" s="33">
        <f>BU31+BU32+BU33+BU34+BU35+BU36+BU37+BU41+BU42+BU43</f>
        <v>0</v>
      </c>
      <c r="BV45" s="33">
        <f>BV31+BV32+BV33+BV34+BV35+BV36+BV37+BV41+BV42+BV43</f>
        <v>0</v>
      </c>
      <c r="BW45" s="38">
        <f t="shared" si="25"/>
        <v>0</v>
      </c>
      <c r="BX45" s="30">
        <f aca="true" t="shared" si="26" ref="BX45:CV45">BX31+BX32+BX33+BX34+BX35+BX36+BX37+BX41+BX42+BX43+BX44</f>
        <v>32</v>
      </c>
      <c r="BY45" s="32">
        <f t="shared" si="26"/>
        <v>35</v>
      </c>
      <c r="BZ45" s="31">
        <f t="shared" si="26"/>
        <v>38</v>
      </c>
      <c r="CA45" s="32">
        <f t="shared" si="26"/>
        <v>36</v>
      </c>
      <c r="CB45" s="32">
        <f t="shared" si="26"/>
        <v>37</v>
      </c>
      <c r="CC45" s="33">
        <f t="shared" si="26"/>
        <v>38</v>
      </c>
      <c r="CD45" s="33">
        <f t="shared" si="26"/>
        <v>38</v>
      </c>
      <c r="CE45" s="33">
        <f>CE31+CE32+CE33+CE34+CE35+CE36+CE37+CE41+CE42+CE43+CE44</f>
        <v>37</v>
      </c>
      <c r="CF45" s="33">
        <f>CF31+CF32+CF33+CF34+CF35+CF36+CF37+CF41+CF42+CF43+CF44</f>
        <v>37</v>
      </c>
      <c r="CG45" s="33">
        <f>CG31+CG32+CG33+CG34+CG35+CG36+CG37+CG41+CG42+CG43+CG44</f>
        <v>37</v>
      </c>
      <c r="CH45" s="33">
        <f>CH31+CH32+CH33+CH34+CH35+CH36+CH37+CH41+CH42+CH43</f>
        <v>35</v>
      </c>
      <c r="CI45" s="33">
        <f aca="true" t="shared" si="27" ref="CI45:CO45">CI31+CI32+CI33+CI34+CI35+CI36+CI37+CI41+CI42+CI43+CI44</f>
        <v>37</v>
      </c>
      <c r="CJ45" s="33">
        <f t="shared" si="27"/>
        <v>37</v>
      </c>
      <c r="CK45" s="33">
        <f t="shared" si="27"/>
        <v>37</v>
      </c>
      <c r="CL45" s="33">
        <f t="shared" si="27"/>
        <v>37</v>
      </c>
      <c r="CM45" s="33">
        <f t="shared" si="27"/>
        <v>37</v>
      </c>
      <c r="CN45" s="33">
        <f t="shared" si="27"/>
        <v>37</v>
      </c>
      <c r="CO45" s="38">
        <f t="shared" si="27"/>
        <v>37</v>
      </c>
      <c r="CP45" s="30">
        <f t="shared" si="26"/>
        <v>55</v>
      </c>
      <c r="CQ45" s="32">
        <f t="shared" si="26"/>
        <v>56</v>
      </c>
      <c r="CR45" s="32">
        <f t="shared" si="26"/>
        <v>57</v>
      </c>
      <c r="CS45" s="32">
        <f t="shared" si="26"/>
        <v>60</v>
      </c>
      <c r="CT45" s="32">
        <f t="shared" si="26"/>
        <v>60</v>
      </c>
      <c r="CU45" s="33">
        <f t="shared" si="26"/>
        <v>61</v>
      </c>
      <c r="CV45" s="33">
        <f t="shared" si="26"/>
        <v>62</v>
      </c>
      <c r="CW45" s="33">
        <f>CW31+CW32+CW33+CW34+CW35+CW36+CW37+CW41+CW42+CW43+CW44</f>
        <v>65</v>
      </c>
      <c r="CX45" s="33">
        <f>CX31+CX32+CX33+CX34+CX35+CX36+CX37+CX41+CX42+CX43+CX44</f>
        <v>65</v>
      </c>
      <c r="CY45" s="33">
        <f>CY31+CY32+CY33+CY34+CY35+CY36+CY37+CY41+CY42+CY43+CY44</f>
        <v>65</v>
      </c>
      <c r="CZ45" s="33">
        <f>CZ31+CZ32+CZ33+CZ34+CZ35+CZ36+CZ37+CZ41+CZ42+CZ43</f>
        <v>59</v>
      </c>
      <c r="DA45" s="33">
        <f aca="true" t="shared" si="28" ref="DA45:DG45">DA31+DA32+DA33+DA34+DA35+DA36+DA37+DA41+DA42+DA43+DA44</f>
        <v>65</v>
      </c>
      <c r="DB45" s="33">
        <f t="shared" si="28"/>
        <v>65</v>
      </c>
      <c r="DC45" s="33">
        <f t="shared" si="28"/>
        <v>65</v>
      </c>
      <c r="DD45" s="33">
        <f t="shared" si="28"/>
        <v>65</v>
      </c>
      <c r="DE45" s="33">
        <f t="shared" si="28"/>
        <v>65</v>
      </c>
      <c r="DF45" s="33">
        <f t="shared" si="28"/>
        <v>65</v>
      </c>
      <c r="DG45" s="38">
        <f t="shared" si="28"/>
        <v>65</v>
      </c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</row>
    <row r="46" spans="1:150" s="10" customFormat="1" ht="61.5" customHeight="1" thickBot="1">
      <c r="A46" s="185" t="s">
        <v>86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7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</row>
    <row r="47" spans="1:150" s="10" customFormat="1" ht="75" customHeight="1">
      <c r="A47" s="46">
        <v>30</v>
      </c>
      <c r="B47" s="141" t="s">
        <v>2</v>
      </c>
      <c r="C47" s="48">
        <v>16</v>
      </c>
      <c r="D47" s="142">
        <v>2</v>
      </c>
      <c r="E47" s="50">
        <v>2</v>
      </c>
      <c r="F47" s="50">
        <v>2</v>
      </c>
      <c r="G47" s="55">
        <v>5</v>
      </c>
      <c r="H47" s="50">
        <v>7</v>
      </c>
      <c r="I47" s="57">
        <v>8</v>
      </c>
      <c r="J47" s="51">
        <v>9</v>
      </c>
      <c r="K47" s="51">
        <v>11</v>
      </c>
      <c r="L47" s="51">
        <v>15</v>
      </c>
      <c r="M47" s="51">
        <v>15</v>
      </c>
      <c r="N47" s="51">
        <v>16</v>
      </c>
      <c r="O47" s="51">
        <v>16</v>
      </c>
      <c r="P47" s="51">
        <v>16</v>
      </c>
      <c r="Q47" s="51">
        <v>16</v>
      </c>
      <c r="R47" s="51">
        <v>16</v>
      </c>
      <c r="S47" s="51">
        <v>16</v>
      </c>
      <c r="T47" s="51">
        <v>16</v>
      </c>
      <c r="U47" s="56">
        <v>16</v>
      </c>
      <c r="V47" s="57">
        <v>10</v>
      </c>
      <c r="W47" s="50">
        <v>10</v>
      </c>
      <c r="X47" s="50">
        <v>10</v>
      </c>
      <c r="Y47" s="55">
        <v>12</v>
      </c>
      <c r="Z47" s="50">
        <v>10</v>
      </c>
      <c r="AA47" s="55">
        <v>9</v>
      </c>
      <c r="AB47" s="57">
        <v>8</v>
      </c>
      <c r="AC47" s="51">
        <v>5</v>
      </c>
      <c r="AD47" s="51">
        <v>1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6">
        <v>0</v>
      </c>
      <c r="AN47" s="49">
        <v>0</v>
      </c>
      <c r="AO47" s="50">
        <v>0</v>
      </c>
      <c r="AP47" s="50">
        <v>0</v>
      </c>
      <c r="AQ47" s="50">
        <v>0</v>
      </c>
      <c r="AR47" s="50">
        <v>0</v>
      </c>
      <c r="AS47" s="57">
        <v>0</v>
      </c>
      <c r="AT47" s="51">
        <v>0</v>
      </c>
      <c r="AU47" s="51">
        <v>0</v>
      </c>
      <c r="AV47" s="51">
        <v>0</v>
      </c>
      <c r="AW47" s="51">
        <v>1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6">
        <v>0</v>
      </c>
      <c r="BF47" s="54">
        <v>0</v>
      </c>
      <c r="BG47" s="55">
        <v>0</v>
      </c>
      <c r="BH47" s="50">
        <v>0</v>
      </c>
      <c r="BI47" s="50">
        <v>0</v>
      </c>
      <c r="BJ47" s="50">
        <v>0</v>
      </c>
      <c r="BK47" s="50">
        <v>0</v>
      </c>
      <c r="BL47" s="57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6">
        <v>0</v>
      </c>
      <c r="BX47" s="49">
        <v>0</v>
      </c>
      <c r="BY47" s="50">
        <v>0</v>
      </c>
      <c r="BZ47" s="50">
        <v>0</v>
      </c>
      <c r="CA47" s="50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6">
        <v>0</v>
      </c>
      <c r="CP47" s="57">
        <v>0</v>
      </c>
      <c r="CQ47" s="50">
        <v>0</v>
      </c>
      <c r="CR47" s="50">
        <v>0</v>
      </c>
      <c r="CS47" s="50">
        <v>0</v>
      </c>
      <c r="CT47" s="51">
        <v>0</v>
      </c>
      <c r="CU47" s="51">
        <v>0</v>
      </c>
      <c r="CV47" s="51">
        <v>0</v>
      </c>
      <c r="CW47" s="51">
        <v>1</v>
      </c>
      <c r="CX47" s="51">
        <v>1</v>
      </c>
      <c r="CY47" s="51">
        <v>1</v>
      </c>
      <c r="CZ47" s="51">
        <v>1</v>
      </c>
      <c r="DA47" s="51">
        <v>1</v>
      </c>
      <c r="DB47" s="51">
        <v>1</v>
      </c>
      <c r="DC47" s="51">
        <v>1</v>
      </c>
      <c r="DD47" s="51">
        <v>1</v>
      </c>
      <c r="DE47" s="51">
        <v>1</v>
      </c>
      <c r="DF47" s="51">
        <v>1</v>
      </c>
      <c r="DG47" s="56">
        <v>1</v>
      </c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</row>
    <row r="48" spans="1:150" s="10" customFormat="1" ht="76.5" customHeight="1">
      <c r="A48" s="60">
        <v>31</v>
      </c>
      <c r="B48" s="143" t="s">
        <v>9</v>
      </c>
      <c r="C48" s="92">
        <v>26</v>
      </c>
      <c r="D48" s="95">
        <v>3</v>
      </c>
      <c r="E48" s="94">
        <v>3</v>
      </c>
      <c r="F48" s="94">
        <v>6</v>
      </c>
      <c r="G48" s="94">
        <v>11</v>
      </c>
      <c r="H48" s="94">
        <v>11</v>
      </c>
      <c r="I48" s="95">
        <v>11</v>
      </c>
      <c r="J48" s="58">
        <v>13</v>
      </c>
      <c r="K48" s="58">
        <v>15</v>
      </c>
      <c r="L48" s="58">
        <v>18</v>
      </c>
      <c r="M48" s="58">
        <v>21</v>
      </c>
      <c r="N48" s="58">
        <v>23</v>
      </c>
      <c r="O48" s="58">
        <v>25</v>
      </c>
      <c r="P48" s="58">
        <v>26</v>
      </c>
      <c r="Q48" s="58">
        <v>26</v>
      </c>
      <c r="R48" s="58">
        <v>26</v>
      </c>
      <c r="S48" s="58">
        <v>26</v>
      </c>
      <c r="T48" s="58">
        <v>26</v>
      </c>
      <c r="U48" s="96">
        <v>26</v>
      </c>
      <c r="V48" s="95">
        <v>18</v>
      </c>
      <c r="W48" s="94">
        <v>18</v>
      </c>
      <c r="X48" s="94">
        <v>15</v>
      </c>
      <c r="Y48" s="94">
        <v>10</v>
      </c>
      <c r="Z48" s="94">
        <v>10</v>
      </c>
      <c r="AA48" s="94">
        <v>11</v>
      </c>
      <c r="AB48" s="95">
        <v>13</v>
      </c>
      <c r="AC48" s="58">
        <v>12</v>
      </c>
      <c r="AD48" s="58">
        <v>9</v>
      </c>
      <c r="AE48" s="58">
        <v>4</v>
      </c>
      <c r="AF48" s="58">
        <v>3</v>
      </c>
      <c r="AG48" s="58">
        <v>1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96">
        <v>0</v>
      </c>
      <c r="AN48" s="99">
        <v>0</v>
      </c>
      <c r="AO48" s="94">
        <v>0</v>
      </c>
      <c r="AP48" s="94">
        <v>0</v>
      </c>
      <c r="AQ48" s="94">
        <v>0</v>
      </c>
      <c r="AR48" s="94">
        <v>0</v>
      </c>
      <c r="AS48" s="95">
        <v>0</v>
      </c>
      <c r="AT48" s="58">
        <v>1</v>
      </c>
      <c r="AU48" s="58">
        <v>0</v>
      </c>
      <c r="AV48" s="58">
        <v>0</v>
      </c>
      <c r="AW48" s="58">
        <v>1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96">
        <v>0</v>
      </c>
      <c r="BF48" s="98">
        <v>7</v>
      </c>
      <c r="BG48" s="97">
        <v>7</v>
      </c>
      <c r="BH48" s="94">
        <v>7</v>
      </c>
      <c r="BI48" s="94">
        <v>7</v>
      </c>
      <c r="BJ48" s="94">
        <v>7</v>
      </c>
      <c r="BK48" s="94">
        <v>6</v>
      </c>
      <c r="BL48" s="95">
        <v>0</v>
      </c>
      <c r="BM48" s="58">
        <v>0</v>
      </c>
      <c r="BN48" s="58">
        <v>0</v>
      </c>
      <c r="BO48" s="58">
        <v>0</v>
      </c>
      <c r="BP48" s="58">
        <v>0</v>
      </c>
      <c r="BQ48" s="58">
        <v>0</v>
      </c>
      <c r="BR48" s="58">
        <v>0</v>
      </c>
      <c r="BS48" s="58">
        <v>0</v>
      </c>
      <c r="BT48" s="58">
        <v>0</v>
      </c>
      <c r="BU48" s="58">
        <v>0</v>
      </c>
      <c r="BV48" s="58">
        <v>0</v>
      </c>
      <c r="BW48" s="96">
        <v>0</v>
      </c>
      <c r="BX48" s="99">
        <v>0</v>
      </c>
      <c r="BY48" s="94">
        <v>0</v>
      </c>
      <c r="BZ48" s="94">
        <v>0</v>
      </c>
      <c r="CA48" s="94">
        <v>0</v>
      </c>
      <c r="CB48" s="58">
        <v>0</v>
      </c>
      <c r="CC48" s="58">
        <v>0</v>
      </c>
      <c r="CD48" s="58">
        <v>0</v>
      </c>
      <c r="CE48" s="58">
        <v>0</v>
      </c>
      <c r="CF48" s="58">
        <v>0</v>
      </c>
      <c r="CG48" s="58">
        <v>0</v>
      </c>
      <c r="CH48" s="58">
        <v>0</v>
      </c>
      <c r="CI48" s="58">
        <v>0</v>
      </c>
      <c r="CJ48" s="58">
        <v>0</v>
      </c>
      <c r="CK48" s="58">
        <v>0</v>
      </c>
      <c r="CL48" s="58">
        <v>0</v>
      </c>
      <c r="CM48" s="58">
        <v>0</v>
      </c>
      <c r="CN48" s="58">
        <v>0</v>
      </c>
      <c r="CO48" s="96">
        <v>0</v>
      </c>
      <c r="CP48" s="95">
        <v>0</v>
      </c>
      <c r="CQ48" s="94">
        <v>0</v>
      </c>
      <c r="CR48" s="94">
        <v>0</v>
      </c>
      <c r="CS48" s="94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1</v>
      </c>
      <c r="CZ48" s="58">
        <v>1</v>
      </c>
      <c r="DA48" s="58">
        <v>1</v>
      </c>
      <c r="DB48" s="58">
        <v>1</v>
      </c>
      <c r="DC48" s="58">
        <v>1</v>
      </c>
      <c r="DD48" s="58">
        <v>1</v>
      </c>
      <c r="DE48" s="58">
        <v>1</v>
      </c>
      <c r="DF48" s="58">
        <v>1</v>
      </c>
      <c r="DG48" s="96">
        <v>1</v>
      </c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</row>
    <row r="49" spans="1:150" s="10" customFormat="1" ht="76.5" customHeight="1">
      <c r="A49" s="60">
        <v>32</v>
      </c>
      <c r="B49" s="144" t="s">
        <v>24</v>
      </c>
      <c r="C49" s="92">
        <v>29</v>
      </c>
      <c r="D49" s="95">
        <v>20</v>
      </c>
      <c r="E49" s="94">
        <v>20</v>
      </c>
      <c r="F49" s="94">
        <v>21</v>
      </c>
      <c r="G49" s="94">
        <v>21</v>
      </c>
      <c r="H49" s="94">
        <v>28</v>
      </c>
      <c r="I49" s="58">
        <v>28</v>
      </c>
      <c r="J49" s="58">
        <v>28</v>
      </c>
      <c r="K49" s="58">
        <v>28</v>
      </c>
      <c r="L49" s="58">
        <v>28</v>
      </c>
      <c r="M49" s="58">
        <v>28</v>
      </c>
      <c r="N49" s="58">
        <v>28</v>
      </c>
      <c r="O49" s="58">
        <v>29</v>
      </c>
      <c r="P49" s="58">
        <v>29</v>
      </c>
      <c r="Q49" s="58">
        <v>29</v>
      </c>
      <c r="R49" s="58">
        <v>29</v>
      </c>
      <c r="S49" s="58">
        <v>29</v>
      </c>
      <c r="T49" s="58">
        <v>29</v>
      </c>
      <c r="U49" s="96">
        <v>29</v>
      </c>
      <c r="V49" s="95">
        <v>4</v>
      </c>
      <c r="W49" s="94">
        <v>4</v>
      </c>
      <c r="X49" s="94">
        <v>3</v>
      </c>
      <c r="Y49" s="94">
        <v>3</v>
      </c>
      <c r="Z49" s="58">
        <v>0</v>
      </c>
      <c r="AA49" s="94">
        <v>0</v>
      </c>
      <c r="AB49" s="95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96">
        <v>0</v>
      </c>
      <c r="AN49" s="99">
        <v>0</v>
      </c>
      <c r="AO49" s="94">
        <v>0</v>
      </c>
      <c r="AP49" s="94">
        <v>0</v>
      </c>
      <c r="AQ49" s="94">
        <v>0</v>
      </c>
      <c r="AR49" s="94">
        <v>1</v>
      </c>
      <c r="AS49" s="95">
        <v>1</v>
      </c>
      <c r="AT49" s="58">
        <v>1</v>
      </c>
      <c r="AU49" s="58">
        <v>1</v>
      </c>
      <c r="AV49" s="58">
        <v>1</v>
      </c>
      <c r="AW49" s="58">
        <v>1</v>
      </c>
      <c r="AX49" s="58">
        <v>1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96">
        <v>0</v>
      </c>
      <c r="BF49" s="98">
        <v>0</v>
      </c>
      <c r="BG49" s="97">
        <v>0</v>
      </c>
      <c r="BH49" s="94">
        <v>0</v>
      </c>
      <c r="BI49" s="94">
        <v>5</v>
      </c>
      <c r="BJ49" s="94">
        <v>0</v>
      </c>
      <c r="BK49" s="94">
        <v>0</v>
      </c>
      <c r="BL49" s="95">
        <v>0</v>
      </c>
      <c r="BM49" s="58">
        <v>0</v>
      </c>
      <c r="BN49" s="58">
        <v>0</v>
      </c>
      <c r="BO49" s="58">
        <v>0</v>
      </c>
      <c r="BP49" s="58">
        <v>0</v>
      </c>
      <c r="BQ49" s="58">
        <v>0</v>
      </c>
      <c r="BR49" s="58">
        <v>0</v>
      </c>
      <c r="BS49" s="58">
        <v>0</v>
      </c>
      <c r="BT49" s="58">
        <v>0</v>
      </c>
      <c r="BU49" s="58">
        <v>0</v>
      </c>
      <c r="BV49" s="58">
        <v>0</v>
      </c>
      <c r="BW49" s="96">
        <v>0</v>
      </c>
      <c r="BX49" s="99">
        <v>1</v>
      </c>
      <c r="BY49" s="94">
        <v>1</v>
      </c>
      <c r="BZ49" s="94">
        <v>1</v>
      </c>
      <c r="CA49" s="94">
        <v>1</v>
      </c>
      <c r="CB49" s="58">
        <v>1</v>
      </c>
      <c r="CC49" s="58">
        <v>1</v>
      </c>
      <c r="CD49" s="58">
        <v>1</v>
      </c>
      <c r="CE49" s="58">
        <v>1</v>
      </c>
      <c r="CF49" s="58">
        <v>1</v>
      </c>
      <c r="CG49" s="58">
        <v>1</v>
      </c>
      <c r="CH49" s="58">
        <v>1</v>
      </c>
      <c r="CI49" s="58">
        <v>1</v>
      </c>
      <c r="CJ49" s="58">
        <v>1</v>
      </c>
      <c r="CK49" s="58">
        <v>1</v>
      </c>
      <c r="CL49" s="58">
        <v>1</v>
      </c>
      <c r="CM49" s="58">
        <v>1</v>
      </c>
      <c r="CN49" s="58">
        <v>1</v>
      </c>
      <c r="CO49" s="96">
        <v>1</v>
      </c>
      <c r="CP49" s="95">
        <v>10</v>
      </c>
      <c r="CQ49" s="94">
        <v>10</v>
      </c>
      <c r="CR49" s="94">
        <v>10</v>
      </c>
      <c r="CS49" s="94">
        <v>10</v>
      </c>
      <c r="CT49" s="58">
        <v>10</v>
      </c>
      <c r="CU49" s="58">
        <v>10</v>
      </c>
      <c r="CV49" s="58">
        <v>10</v>
      </c>
      <c r="CW49" s="58">
        <v>10</v>
      </c>
      <c r="CX49" s="58">
        <v>10</v>
      </c>
      <c r="CY49" s="58">
        <v>10</v>
      </c>
      <c r="CZ49" s="58">
        <v>10</v>
      </c>
      <c r="DA49" s="58">
        <v>10</v>
      </c>
      <c r="DB49" s="58">
        <v>10</v>
      </c>
      <c r="DC49" s="58">
        <v>10</v>
      </c>
      <c r="DD49" s="58">
        <v>10</v>
      </c>
      <c r="DE49" s="58">
        <v>10</v>
      </c>
      <c r="DF49" s="58">
        <v>10</v>
      </c>
      <c r="DG49" s="96">
        <v>10</v>
      </c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</row>
    <row r="50" spans="1:150" s="10" customFormat="1" ht="76.5" customHeight="1">
      <c r="A50" s="60">
        <v>33</v>
      </c>
      <c r="B50" s="144" t="s">
        <v>31</v>
      </c>
      <c r="C50" s="145">
        <v>20</v>
      </c>
      <c r="D50" s="95">
        <v>3</v>
      </c>
      <c r="E50" s="94">
        <v>6</v>
      </c>
      <c r="F50" s="94">
        <v>7</v>
      </c>
      <c r="G50" s="94">
        <v>7</v>
      </c>
      <c r="H50" s="94">
        <v>14</v>
      </c>
      <c r="I50" s="58">
        <v>14</v>
      </c>
      <c r="J50" s="58">
        <v>14</v>
      </c>
      <c r="K50" s="58">
        <v>15</v>
      </c>
      <c r="L50" s="58">
        <v>15</v>
      </c>
      <c r="M50" s="58">
        <v>15</v>
      </c>
      <c r="N50" s="58">
        <v>20</v>
      </c>
      <c r="O50" s="58">
        <v>20</v>
      </c>
      <c r="P50" s="58">
        <v>20</v>
      </c>
      <c r="Q50" s="58">
        <v>20</v>
      </c>
      <c r="R50" s="58">
        <v>20</v>
      </c>
      <c r="S50" s="58">
        <v>20</v>
      </c>
      <c r="T50" s="58">
        <v>20</v>
      </c>
      <c r="U50" s="96">
        <v>20</v>
      </c>
      <c r="V50" s="95">
        <v>17</v>
      </c>
      <c r="W50" s="94">
        <v>14</v>
      </c>
      <c r="X50" s="94">
        <v>12</v>
      </c>
      <c r="Y50" s="94">
        <v>9</v>
      </c>
      <c r="Z50" s="94">
        <v>6</v>
      </c>
      <c r="AA50" s="94">
        <v>6</v>
      </c>
      <c r="AB50" s="95">
        <v>5</v>
      </c>
      <c r="AC50" s="58">
        <v>4</v>
      </c>
      <c r="AD50" s="58">
        <v>4</v>
      </c>
      <c r="AE50" s="58">
        <v>4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96">
        <v>0</v>
      </c>
      <c r="AN50" s="99">
        <v>0</v>
      </c>
      <c r="AO50" s="94">
        <v>0</v>
      </c>
      <c r="AP50" s="94">
        <v>1</v>
      </c>
      <c r="AQ50" s="94">
        <v>0</v>
      </c>
      <c r="AR50" s="94">
        <v>1</v>
      </c>
      <c r="AS50" s="95">
        <v>1</v>
      </c>
      <c r="AT50" s="58">
        <v>1</v>
      </c>
      <c r="AU50" s="58">
        <v>1</v>
      </c>
      <c r="AV50" s="58">
        <v>1</v>
      </c>
      <c r="AW50" s="58">
        <v>1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96">
        <v>0</v>
      </c>
      <c r="BF50" s="98">
        <v>0</v>
      </c>
      <c r="BG50" s="97">
        <v>0</v>
      </c>
      <c r="BH50" s="94">
        <v>0</v>
      </c>
      <c r="BI50" s="94">
        <v>4</v>
      </c>
      <c r="BJ50" s="94">
        <v>0</v>
      </c>
      <c r="BK50" s="94">
        <v>0</v>
      </c>
      <c r="BL50" s="95">
        <v>0</v>
      </c>
      <c r="BM50" s="58">
        <v>0</v>
      </c>
      <c r="BN50" s="58">
        <v>0</v>
      </c>
      <c r="BO50" s="58">
        <v>0</v>
      </c>
      <c r="BP50" s="58">
        <v>0</v>
      </c>
      <c r="BQ50" s="58">
        <v>0</v>
      </c>
      <c r="BR50" s="58">
        <v>0</v>
      </c>
      <c r="BS50" s="58">
        <v>0</v>
      </c>
      <c r="BT50" s="58">
        <v>0</v>
      </c>
      <c r="BU50" s="58">
        <v>0</v>
      </c>
      <c r="BV50" s="58">
        <v>0</v>
      </c>
      <c r="BW50" s="96">
        <v>0</v>
      </c>
      <c r="BX50" s="99">
        <v>0</v>
      </c>
      <c r="BY50" s="94">
        <v>0</v>
      </c>
      <c r="BZ50" s="94">
        <v>0</v>
      </c>
      <c r="CA50" s="94">
        <v>0</v>
      </c>
      <c r="CB50" s="58">
        <v>0</v>
      </c>
      <c r="CC50" s="58">
        <v>0</v>
      </c>
      <c r="CD50" s="58">
        <v>0</v>
      </c>
      <c r="CE50" s="58">
        <v>0</v>
      </c>
      <c r="CF50" s="58">
        <v>0</v>
      </c>
      <c r="CG50" s="58">
        <v>0</v>
      </c>
      <c r="CH50" s="58">
        <v>0</v>
      </c>
      <c r="CI50" s="58">
        <v>0</v>
      </c>
      <c r="CJ50" s="58">
        <v>0</v>
      </c>
      <c r="CK50" s="58">
        <v>0</v>
      </c>
      <c r="CL50" s="58">
        <v>0</v>
      </c>
      <c r="CM50" s="58">
        <v>0</v>
      </c>
      <c r="CN50" s="58">
        <v>0</v>
      </c>
      <c r="CO50" s="96">
        <v>0</v>
      </c>
      <c r="CP50" s="95">
        <v>4</v>
      </c>
      <c r="CQ50" s="94">
        <v>4</v>
      </c>
      <c r="CR50" s="94">
        <v>4</v>
      </c>
      <c r="CS50" s="94">
        <v>4</v>
      </c>
      <c r="CT50" s="58">
        <v>4</v>
      </c>
      <c r="CU50" s="58">
        <v>4</v>
      </c>
      <c r="CV50" s="58">
        <v>4</v>
      </c>
      <c r="CW50" s="58">
        <v>4</v>
      </c>
      <c r="CX50" s="58">
        <v>4</v>
      </c>
      <c r="CY50" s="58">
        <v>4</v>
      </c>
      <c r="CZ50" s="58">
        <v>4</v>
      </c>
      <c r="DA50" s="58">
        <v>4</v>
      </c>
      <c r="DB50" s="58">
        <v>4</v>
      </c>
      <c r="DC50" s="58">
        <v>4</v>
      </c>
      <c r="DD50" s="58">
        <v>4</v>
      </c>
      <c r="DE50" s="58">
        <v>4</v>
      </c>
      <c r="DF50" s="58">
        <v>4</v>
      </c>
      <c r="DG50" s="96">
        <v>4</v>
      </c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</row>
    <row r="51" spans="1:150" s="10" customFormat="1" ht="76.5" customHeight="1">
      <c r="A51" s="60">
        <v>34</v>
      </c>
      <c r="B51" s="144" t="s">
        <v>35</v>
      </c>
      <c r="C51" s="92">
        <v>26</v>
      </c>
      <c r="D51" s="95">
        <v>14</v>
      </c>
      <c r="E51" s="94">
        <v>14</v>
      </c>
      <c r="F51" s="94">
        <v>16</v>
      </c>
      <c r="G51" s="94">
        <v>18</v>
      </c>
      <c r="H51" s="94">
        <v>19</v>
      </c>
      <c r="I51" s="58">
        <v>19</v>
      </c>
      <c r="J51" s="58">
        <v>20</v>
      </c>
      <c r="K51" s="58">
        <v>20</v>
      </c>
      <c r="L51" s="58">
        <v>20</v>
      </c>
      <c r="M51" s="58">
        <v>25</v>
      </c>
      <c r="N51" s="58">
        <v>25</v>
      </c>
      <c r="O51" s="58">
        <v>26</v>
      </c>
      <c r="P51" s="58">
        <v>26</v>
      </c>
      <c r="Q51" s="58">
        <v>26</v>
      </c>
      <c r="R51" s="58">
        <v>26</v>
      </c>
      <c r="S51" s="58">
        <v>26</v>
      </c>
      <c r="T51" s="58">
        <v>26</v>
      </c>
      <c r="U51" s="96">
        <v>26</v>
      </c>
      <c r="V51" s="95">
        <v>11</v>
      </c>
      <c r="W51" s="94">
        <v>10</v>
      </c>
      <c r="X51" s="94">
        <v>8</v>
      </c>
      <c r="Y51" s="94">
        <v>8</v>
      </c>
      <c r="Z51" s="58">
        <v>7</v>
      </c>
      <c r="AA51" s="94">
        <v>8</v>
      </c>
      <c r="AB51" s="95">
        <v>7</v>
      </c>
      <c r="AC51" s="58">
        <v>7</v>
      </c>
      <c r="AD51" s="58">
        <v>6</v>
      </c>
      <c r="AE51" s="58">
        <v>1</v>
      </c>
      <c r="AF51" s="58">
        <v>1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96">
        <v>0</v>
      </c>
      <c r="AN51" s="99">
        <v>2</v>
      </c>
      <c r="AO51" s="94">
        <v>2</v>
      </c>
      <c r="AP51" s="94">
        <v>2</v>
      </c>
      <c r="AQ51" s="94">
        <v>0</v>
      </c>
      <c r="AR51" s="94">
        <v>0</v>
      </c>
      <c r="AS51" s="95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96">
        <v>0</v>
      </c>
      <c r="BF51" s="98">
        <v>0</v>
      </c>
      <c r="BG51" s="97">
        <v>1</v>
      </c>
      <c r="BH51" s="94">
        <v>1</v>
      </c>
      <c r="BI51" s="94">
        <v>1</v>
      </c>
      <c r="BJ51" s="94">
        <v>1</v>
      </c>
      <c r="BK51" s="94">
        <v>0</v>
      </c>
      <c r="BL51" s="95">
        <v>0</v>
      </c>
      <c r="BM51" s="58">
        <v>0</v>
      </c>
      <c r="BN51" s="58">
        <v>0</v>
      </c>
      <c r="BO51" s="58">
        <v>0</v>
      </c>
      <c r="BP51" s="58">
        <v>0</v>
      </c>
      <c r="BQ51" s="58">
        <v>0</v>
      </c>
      <c r="BR51" s="58">
        <v>0</v>
      </c>
      <c r="BS51" s="58">
        <v>0</v>
      </c>
      <c r="BT51" s="58">
        <v>0</v>
      </c>
      <c r="BU51" s="58">
        <v>0</v>
      </c>
      <c r="BV51" s="58">
        <v>0</v>
      </c>
      <c r="BW51" s="96">
        <v>0</v>
      </c>
      <c r="BX51" s="99">
        <v>6</v>
      </c>
      <c r="BY51" s="94">
        <v>6</v>
      </c>
      <c r="BZ51" s="94">
        <v>6</v>
      </c>
      <c r="CA51" s="94">
        <v>6</v>
      </c>
      <c r="CB51" s="58">
        <v>6</v>
      </c>
      <c r="CC51" s="58">
        <v>6</v>
      </c>
      <c r="CD51" s="58">
        <v>6</v>
      </c>
      <c r="CE51" s="58">
        <v>6</v>
      </c>
      <c r="CF51" s="58">
        <v>6</v>
      </c>
      <c r="CG51" s="58">
        <v>6</v>
      </c>
      <c r="CH51" s="58">
        <v>6</v>
      </c>
      <c r="CI51" s="58">
        <v>6</v>
      </c>
      <c r="CJ51" s="58">
        <v>6</v>
      </c>
      <c r="CK51" s="58">
        <v>6</v>
      </c>
      <c r="CL51" s="58">
        <v>6</v>
      </c>
      <c r="CM51" s="58">
        <v>6</v>
      </c>
      <c r="CN51" s="58">
        <v>6</v>
      </c>
      <c r="CO51" s="96">
        <v>6</v>
      </c>
      <c r="CP51" s="95">
        <v>4</v>
      </c>
      <c r="CQ51" s="94">
        <v>4</v>
      </c>
      <c r="CR51" s="94">
        <v>4</v>
      </c>
      <c r="CS51" s="94">
        <v>4</v>
      </c>
      <c r="CT51" s="58">
        <v>4</v>
      </c>
      <c r="CU51" s="58">
        <v>4</v>
      </c>
      <c r="CV51" s="58">
        <v>4</v>
      </c>
      <c r="CW51" s="58">
        <v>4</v>
      </c>
      <c r="CX51" s="58">
        <v>4</v>
      </c>
      <c r="CY51" s="58">
        <v>4</v>
      </c>
      <c r="CZ51" s="58">
        <v>4</v>
      </c>
      <c r="DA51" s="58">
        <v>4</v>
      </c>
      <c r="DB51" s="58">
        <v>4</v>
      </c>
      <c r="DC51" s="58">
        <v>4</v>
      </c>
      <c r="DD51" s="58">
        <v>4</v>
      </c>
      <c r="DE51" s="58">
        <v>4</v>
      </c>
      <c r="DF51" s="58">
        <v>4</v>
      </c>
      <c r="DG51" s="96">
        <v>4</v>
      </c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</row>
    <row r="52" spans="1:150" s="10" customFormat="1" ht="76.5" customHeight="1" thickBot="1">
      <c r="A52" s="136">
        <v>35</v>
      </c>
      <c r="B52" s="146" t="s">
        <v>56</v>
      </c>
      <c r="C52" s="107">
        <v>19</v>
      </c>
      <c r="D52" s="113">
        <v>2</v>
      </c>
      <c r="E52" s="109">
        <v>2</v>
      </c>
      <c r="F52" s="116">
        <v>4</v>
      </c>
      <c r="G52" s="116">
        <v>5</v>
      </c>
      <c r="H52" s="116">
        <v>5</v>
      </c>
      <c r="I52" s="147">
        <v>6</v>
      </c>
      <c r="J52" s="148">
        <v>10</v>
      </c>
      <c r="K52" s="148">
        <v>12</v>
      </c>
      <c r="L52" s="148">
        <v>15</v>
      </c>
      <c r="M52" s="148">
        <v>15</v>
      </c>
      <c r="N52" s="148">
        <v>19</v>
      </c>
      <c r="O52" s="148">
        <v>19</v>
      </c>
      <c r="P52" s="148">
        <v>19</v>
      </c>
      <c r="Q52" s="148">
        <v>19</v>
      </c>
      <c r="R52" s="148">
        <v>19</v>
      </c>
      <c r="S52" s="148">
        <v>19</v>
      </c>
      <c r="T52" s="148">
        <v>19</v>
      </c>
      <c r="U52" s="149">
        <v>19</v>
      </c>
      <c r="V52" s="113">
        <v>4</v>
      </c>
      <c r="W52" s="109">
        <v>4</v>
      </c>
      <c r="X52" s="109">
        <v>8</v>
      </c>
      <c r="Y52" s="109">
        <v>8</v>
      </c>
      <c r="Z52" s="150">
        <v>9</v>
      </c>
      <c r="AA52" s="109">
        <v>13</v>
      </c>
      <c r="AB52" s="113">
        <v>9</v>
      </c>
      <c r="AC52" s="117">
        <v>7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40">
        <v>0</v>
      </c>
      <c r="AN52" s="138">
        <v>0</v>
      </c>
      <c r="AO52" s="116">
        <v>0</v>
      </c>
      <c r="AP52" s="116">
        <v>0</v>
      </c>
      <c r="AQ52" s="116">
        <v>0</v>
      </c>
      <c r="AR52" s="116">
        <v>0</v>
      </c>
      <c r="AS52" s="113">
        <v>0</v>
      </c>
      <c r="AT52" s="111">
        <v>0</v>
      </c>
      <c r="AU52" s="111">
        <v>0</v>
      </c>
      <c r="AV52" s="111">
        <v>4</v>
      </c>
      <c r="AW52" s="111">
        <v>4</v>
      </c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  <c r="BC52" s="111">
        <v>0</v>
      </c>
      <c r="BD52" s="111">
        <v>0</v>
      </c>
      <c r="BE52" s="112">
        <v>0</v>
      </c>
      <c r="BF52" s="137">
        <v>12</v>
      </c>
      <c r="BG52" s="139">
        <v>12</v>
      </c>
      <c r="BH52" s="116">
        <v>6</v>
      </c>
      <c r="BI52" s="116">
        <v>5</v>
      </c>
      <c r="BJ52" s="116">
        <v>4</v>
      </c>
      <c r="BK52" s="109">
        <v>0</v>
      </c>
      <c r="BL52" s="113">
        <v>0</v>
      </c>
      <c r="BM52" s="117">
        <v>0</v>
      </c>
      <c r="BN52" s="117">
        <v>0</v>
      </c>
      <c r="BO52" s="117">
        <v>0</v>
      </c>
      <c r="BP52" s="117">
        <v>0</v>
      </c>
      <c r="BQ52" s="117">
        <v>0</v>
      </c>
      <c r="BR52" s="117">
        <v>0</v>
      </c>
      <c r="BS52" s="117">
        <v>0</v>
      </c>
      <c r="BT52" s="117">
        <v>0</v>
      </c>
      <c r="BU52" s="117">
        <v>0</v>
      </c>
      <c r="BV52" s="117">
        <v>0</v>
      </c>
      <c r="BW52" s="140">
        <v>0</v>
      </c>
      <c r="BX52" s="138">
        <v>0</v>
      </c>
      <c r="BY52" s="116">
        <v>0</v>
      </c>
      <c r="BZ52" s="116">
        <v>0</v>
      </c>
      <c r="CA52" s="116">
        <v>0</v>
      </c>
      <c r="CB52" s="117">
        <v>0</v>
      </c>
      <c r="CC52" s="117">
        <v>0</v>
      </c>
      <c r="CD52" s="111">
        <v>0</v>
      </c>
      <c r="CE52" s="111">
        <v>0</v>
      </c>
      <c r="CF52" s="111">
        <v>0</v>
      </c>
      <c r="CG52" s="111">
        <v>0</v>
      </c>
      <c r="CH52" s="111">
        <v>0</v>
      </c>
      <c r="CI52" s="111">
        <v>0</v>
      </c>
      <c r="CJ52" s="111">
        <v>0</v>
      </c>
      <c r="CK52" s="111">
        <v>0</v>
      </c>
      <c r="CL52" s="111">
        <v>0</v>
      </c>
      <c r="CM52" s="111">
        <v>0</v>
      </c>
      <c r="CN52" s="111">
        <v>0</v>
      </c>
      <c r="CO52" s="112">
        <v>0</v>
      </c>
      <c r="CP52" s="113">
        <v>1</v>
      </c>
      <c r="CQ52" s="116">
        <v>1</v>
      </c>
      <c r="CR52" s="116">
        <v>1</v>
      </c>
      <c r="CS52" s="116">
        <v>1</v>
      </c>
      <c r="CT52" s="117">
        <v>1</v>
      </c>
      <c r="CU52" s="117">
        <v>1</v>
      </c>
      <c r="CV52" s="117">
        <v>1</v>
      </c>
      <c r="CW52" s="117">
        <v>1</v>
      </c>
      <c r="CX52" s="117">
        <v>1</v>
      </c>
      <c r="CY52" s="117">
        <v>1</v>
      </c>
      <c r="CZ52" s="111">
        <v>1</v>
      </c>
      <c r="DA52" s="111">
        <v>1</v>
      </c>
      <c r="DB52" s="111">
        <v>1</v>
      </c>
      <c r="DC52" s="111">
        <v>1</v>
      </c>
      <c r="DD52" s="111">
        <v>1</v>
      </c>
      <c r="DE52" s="111">
        <v>1</v>
      </c>
      <c r="DF52" s="111">
        <v>1</v>
      </c>
      <c r="DG52" s="112">
        <v>1</v>
      </c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</row>
    <row r="53" spans="1:150" s="40" customFormat="1" ht="76.5" customHeight="1" thickBot="1">
      <c r="A53" s="22"/>
      <c r="B53" s="44" t="s">
        <v>114</v>
      </c>
      <c r="C53" s="37">
        <f aca="true" t="shared" si="29" ref="C53:I53">SUM(C47:C52)</f>
        <v>136</v>
      </c>
      <c r="D53" s="32">
        <f t="shared" si="29"/>
        <v>44</v>
      </c>
      <c r="E53" s="32">
        <f t="shared" si="29"/>
        <v>47</v>
      </c>
      <c r="F53" s="32">
        <f t="shared" si="29"/>
        <v>56</v>
      </c>
      <c r="G53" s="32">
        <f t="shared" si="29"/>
        <v>67</v>
      </c>
      <c r="H53" s="32">
        <f t="shared" si="29"/>
        <v>84</v>
      </c>
      <c r="I53" s="31">
        <f t="shared" si="29"/>
        <v>86</v>
      </c>
      <c r="J53" s="39">
        <f aca="true" t="shared" si="30" ref="J53:S53">SUM(J47:J52)</f>
        <v>94</v>
      </c>
      <c r="K53" s="33">
        <f t="shared" si="30"/>
        <v>101</v>
      </c>
      <c r="L53" s="33">
        <f t="shared" si="30"/>
        <v>111</v>
      </c>
      <c r="M53" s="33">
        <f t="shared" si="30"/>
        <v>119</v>
      </c>
      <c r="N53" s="33">
        <f t="shared" si="30"/>
        <v>131</v>
      </c>
      <c r="O53" s="33">
        <f t="shared" si="30"/>
        <v>135</v>
      </c>
      <c r="P53" s="33">
        <f t="shared" si="30"/>
        <v>136</v>
      </c>
      <c r="Q53" s="33">
        <f t="shared" si="30"/>
        <v>136</v>
      </c>
      <c r="R53" s="33">
        <f t="shared" si="30"/>
        <v>136</v>
      </c>
      <c r="S53" s="33">
        <f t="shared" si="30"/>
        <v>136</v>
      </c>
      <c r="T53" s="33">
        <f aca="true" t="shared" si="31" ref="T53:AA53">SUM(T47:T52)</f>
        <v>136</v>
      </c>
      <c r="U53" s="38">
        <f t="shared" si="31"/>
        <v>136</v>
      </c>
      <c r="V53" s="32">
        <f t="shared" si="31"/>
        <v>64</v>
      </c>
      <c r="W53" s="39">
        <f t="shared" si="31"/>
        <v>60</v>
      </c>
      <c r="X53" s="32">
        <f t="shared" si="31"/>
        <v>56</v>
      </c>
      <c r="Y53" s="32">
        <f t="shared" si="31"/>
        <v>50</v>
      </c>
      <c r="Z53" s="32">
        <f t="shared" si="31"/>
        <v>42</v>
      </c>
      <c r="AA53" s="31">
        <f t="shared" si="31"/>
        <v>47</v>
      </c>
      <c r="AB53" s="39">
        <f aca="true" t="shared" si="32" ref="AB53:AG53">SUM(AB47:AB52)</f>
        <v>42</v>
      </c>
      <c r="AC53" s="33">
        <f t="shared" si="32"/>
        <v>35</v>
      </c>
      <c r="AD53" s="33">
        <f t="shared" si="32"/>
        <v>20</v>
      </c>
      <c r="AE53" s="33">
        <f t="shared" si="32"/>
        <v>9</v>
      </c>
      <c r="AF53" s="33">
        <f t="shared" si="32"/>
        <v>4</v>
      </c>
      <c r="AG53" s="33">
        <f t="shared" si="32"/>
        <v>1</v>
      </c>
      <c r="AH53" s="33">
        <f aca="true" t="shared" si="33" ref="AH53:AS53">SUM(AH47:AH52)</f>
        <v>0</v>
      </c>
      <c r="AI53" s="33">
        <f t="shared" si="33"/>
        <v>0</v>
      </c>
      <c r="AJ53" s="33">
        <f t="shared" si="33"/>
        <v>0</v>
      </c>
      <c r="AK53" s="33">
        <f>SUM(AK47:AK52)</f>
        <v>0</v>
      </c>
      <c r="AL53" s="33">
        <f>SUM(AL47:AL52)</f>
        <v>0</v>
      </c>
      <c r="AM53" s="38">
        <f t="shared" si="33"/>
        <v>0</v>
      </c>
      <c r="AN53" s="32">
        <f t="shared" si="33"/>
        <v>2</v>
      </c>
      <c r="AO53" s="32">
        <f t="shared" si="33"/>
        <v>2</v>
      </c>
      <c r="AP53" s="32">
        <f t="shared" si="33"/>
        <v>3</v>
      </c>
      <c r="AQ53" s="32">
        <f t="shared" si="33"/>
        <v>0</v>
      </c>
      <c r="AR53" s="32">
        <f t="shared" si="33"/>
        <v>2</v>
      </c>
      <c r="AS53" s="31">
        <f t="shared" si="33"/>
        <v>2</v>
      </c>
      <c r="AT53" s="39">
        <f aca="true" t="shared" si="34" ref="AT53:BD53">SUM(AT47:AT52)</f>
        <v>3</v>
      </c>
      <c r="AU53" s="33">
        <f t="shared" si="34"/>
        <v>2</v>
      </c>
      <c r="AV53" s="33">
        <f t="shared" si="34"/>
        <v>6</v>
      </c>
      <c r="AW53" s="33">
        <f t="shared" si="34"/>
        <v>8</v>
      </c>
      <c r="AX53" s="33">
        <f t="shared" si="34"/>
        <v>1</v>
      </c>
      <c r="AY53" s="33">
        <f t="shared" si="34"/>
        <v>0</v>
      </c>
      <c r="AZ53" s="33">
        <f t="shared" si="34"/>
        <v>0</v>
      </c>
      <c r="BA53" s="33">
        <f t="shared" si="34"/>
        <v>0</v>
      </c>
      <c r="BB53" s="33">
        <f t="shared" si="34"/>
        <v>0</v>
      </c>
      <c r="BC53" s="33">
        <f t="shared" si="34"/>
        <v>0</v>
      </c>
      <c r="BD53" s="33">
        <f t="shared" si="34"/>
        <v>0</v>
      </c>
      <c r="BE53" s="38">
        <f aca="true" t="shared" si="35" ref="BE53:BK53">SUM(BE47:BE52)</f>
        <v>0</v>
      </c>
      <c r="BF53" s="32">
        <f t="shared" si="35"/>
        <v>19</v>
      </c>
      <c r="BG53" s="39">
        <f t="shared" si="35"/>
        <v>20</v>
      </c>
      <c r="BH53" s="32">
        <f t="shared" si="35"/>
        <v>14</v>
      </c>
      <c r="BI53" s="32">
        <f t="shared" si="35"/>
        <v>22</v>
      </c>
      <c r="BJ53" s="32">
        <f t="shared" si="35"/>
        <v>12</v>
      </c>
      <c r="BK53" s="31">
        <f t="shared" si="35"/>
        <v>6</v>
      </c>
      <c r="BL53" s="39">
        <f aca="true" t="shared" si="36" ref="BL53:BV53">SUM(BL47:BL52)</f>
        <v>0</v>
      </c>
      <c r="BM53" s="33">
        <f t="shared" si="36"/>
        <v>0</v>
      </c>
      <c r="BN53" s="33">
        <f t="shared" si="36"/>
        <v>0</v>
      </c>
      <c r="BO53" s="33">
        <f t="shared" si="36"/>
        <v>0</v>
      </c>
      <c r="BP53" s="33">
        <f t="shared" si="36"/>
        <v>0</v>
      </c>
      <c r="BQ53" s="33">
        <f t="shared" si="36"/>
        <v>0</v>
      </c>
      <c r="BR53" s="33">
        <f t="shared" si="36"/>
        <v>0</v>
      </c>
      <c r="BS53" s="33">
        <f t="shared" si="36"/>
        <v>0</v>
      </c>
      <c r="BT53" s="33">
        <f t="shared" si="36"/>
        <v>0</v>
      </c>
      <c r="BU53" s="33">
        <f t="shared" si="36"/>
        <v>0</v>
      </c>
      <c r="BV53" s="33">
        <f t="shared" si="36"/>
        <v>0</v>
      </c>
      <c r="BW53" s="38">
        <f aca="true" t="shared" si="37" ref="BW53:CC53">SUM(BW47:BW52)</f>
        <v>0</v>
      </c>
      <c r="BX53" s="32">
        <f t="shared" si="37"/>
        <v>7</v>
      </c>
      <c r="BY53" s="32">
        <f t="shared" si="37"/>
        <v>7</v>
      </c>
      <c r="BZ53" s="32">
        <f t="shared" si="37"/>
        <v>7</v>
      </c>
      <c r="CA53" s="32">
        <f t="shared" si="37"/>
        <v>7</v>
      </c>
      <c r="CB53" s="32">
        <f t="shared" si="37"/>
        <v>7</v>
      </c>
      <c r="CC53" s="31">
        <f t="shared" si="37"/>
        <v>7</v>
      </c>
      <c r="CD53" s="39">
        <f aca="true" t="shared" si="38" ref="CD53:CN53">SUM(CD47:CD52)</f>
        <v>7</v>
      </c>
      <c r="CE53" s="33">
        <f t="shared" si="38"/>
        <v>7</v>
      </c>
      <c r="CF53" s="33">
        <f t="shared" si="38"/>
        <v>7</v>
      </c>
      <c r="CG53" s="33">
        <f t="shared" si="38"/>
        <v>7</v>
      </c>
      <c r="CH53" s="33">
        <f t="shared" si="38"/>
        <v>7</v>
      </c>
      <c r="CI53" s="33">
        <f t="shared" si="38"/>
        <v>7</v>
      </c>
      <c r="CJ53" s="33">
        <f t="shared" si="38"/>
        <v>7</v>
      </c>
      <c r="CK53" s="33">
        <f t="shared" si="38"/>
        <v>7</v>
      </c>
      <c r="CL53" s="33">
        <f t="shared" si="38"/>
        <v>7</v>
      </c>
      <c r="CM53" s="33">
        <f t="shared" si="38"/>
        <v>7</v>
      </c>
      <c r="CN53" s="33">
        <f t="shared" si="38"/>
        <v>7</v>
      </c>
      <c r="CO53" s="38">
        <f aca="true" t="shared" si="39" ref="CO53:CU53">SUM(CO47:CO52)</f>
        <v>7</v>
      </c>
      <c r="CP53" s="32">
        <f t="shared" si="39"/>
        <v>19</v>
      </c>
      <c r="CQ53" s="32">
        <f t="shared" si="39"/>
        <v>19</v>
      </c>
      <c r="CR53" s="32">
        <f t="shared" si="39"/>
        <v>19</v>
      </c>
      <c r="CS53" s="32">
        <f t="shared" si="39"/>
        <v>19</v>
      </c>
      <c r="CT53" s="32">
        <f t="shared" si="39"/>
        <v>19</v>
      </c>
      <c r="CU53" s="39">
        <f t="shared" si="39"/>
        <v>19</v>
      </c>
      <c r="CV53" s="33">
        <f aca="true" t="shared" si="40" ref="CV53:DC53">SUM(CV47:CV52)</f>
        <v>19</v>
      </c>
      <c r="CW53" s="33">
        <f t="shared" si="40"/>
        <v>20</v>
      </c>
      <c r="CX53" s="33">
        <f t="shared" si="40"/>
        <v>20</v>
      </c>
      <c r="CY53" s="33">
        <f t="shared" si="40"/>
        <v>21</v>
      </c>
      <c r="CZ53" s="33">
        <f t="shared" si="40"/>
        <v>21</v>
      </c>
      <c r="DA53" s="33">
        <f t="shared" si="40"/>
        <v>21</v>
      </c>
      <c r="DB53" s="33">
        <f t="shared" si="40"/>
        <v>21</v>
      </c>
      <c r="DC53" s="33">
        <f t="shared" si="40"/>
        <v>21</v>
      </c>
      <c r="DD53" s="33">
        <f>SUM(DD47:DD52)</f>
        <v>21</v>
      </c>
      <c r="DE53" s="33">
        <f>SUM(DE47:DE52)</f>
        <v>21</v>
      </c>
      <c r="DF53" s="33">
        <f>SUM(DF47:DF52)</f>
        <v>21</v>
      </c>
      <c r="DG53" s="38">
        <f>SUM(DG47:DG52)</f>
        <v>21</v>
      </c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s="10" customFormat="1" ht="48" customHeight="1" thickBot="1">
      <c r="A54" s="185" t="s">
        <v>99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7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</row>
    <row r="55" spans="1:150" s="10" customFormat="1" ht="76.5" customHeight="1">
      <c r="A55" s="46">
        <v>36</v>
      </c>
      <c r="B55" s="47" t="s">
        <v>6</v>
      </c>
      <c r="C55" s="48">
        <v>23</v>
      </c>
      <c r="D55" s="49">
        <v>9</v>
      </c>
      <c r="E55" s="50">
        <v>10</v>
      </c>
      <c r="F55" s="50">
        <v>12</v>
      </c>
      <c r="G55" s="50">
        <v>14</v>
      </c>
      <c r="H55" s="50">
        <v>17</v>
      </c>
      <c r="I55" s="51">
        <v>17</v>
      </c>
      <c r="J55" s="51">
        <v>17</v>
      </c>
      <c r="K55" s="51">
        <v>17</v>
      </c>
      <c r="L55" s="51">
        <v>17</v>
      </c>
      <c r="M55" s="51">
        <v>21</v>
      </c>
      <c r="N55" s="51">
        <v>22</v>
      </c>
      <c r="O55" s="51">
        <v>23</v>
      </c>
      <c r="P55" s="51">
        <v>23</v>
      </c>
      <c r="Q55" s="51">
        <v>23</v>
      </c>
      <c r="R55" s="51">
        <v>23</v>
      </c>
      <c r="S55" s="51">
        <v>23</v>
      </c>
      <c r="T55" s="51">
        <v>23</v>
      </c>
      <c r="U55" s="56">
        <v>23</v>
      </c>
      <c r="V55" s="142">
        <v>6</v>
      </c>
      <c r="W55" s="151">
        <v>5</v>
      </c>
      <c r="X55" s="50">
        <v>6</v>
      </c>
      <c r="Y55" s="50">
        <v>6</v>
      </c>
      <c r="Z55" s="50">
        <v>4</v>
      </c>
      <c r="AA55" s="51">
        <v>4</v>
      </c>
      <c r="AB55" s="51">
        <v>1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6">
        <v>0</v>
      </c>
      <c r="AN55" s="49">
        <v>2</v>
      </c>
      <c r="AO55" s="50">
        <v>2</v>
      </c>
      <c r="AP55" s="50">
        <v>2</v>
      </c>
      <c r="AQ55" s="50">
        <v>3</v>
      </c>
      <c r="AR55" s="50">
        <v>2</v>
      </c>
      <c r="AS55" s="51">
        <v>2</v>
      </c>
      <c r="AT55" s="51">
        <v>5</v>
      </c>
      <c r="AU55" s="51">
        <v>6</v>
      </c>
      <c r="AV55" s="51">
        <v>6</v>
      </c>
      <c r="AW55" s="51">
        <v>2</v>
      </c>
      <c r="AX55" s="51">
        <v>1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6">
        <v>0</v>
      </c>
      <c r="BF55" s="49">
        <v>6</v>
      </c>
      <c r="BG55" s="50">
        <v>6</v>
      </c>
      <c r="BH55" s="50">
        <v>3</v>
      </c>
      <c r="BI55" s="50">
        <v>0</v>
      </c>
      <c r="BJ55" s="50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6">
        <v>0</v>
      </c>
      <c r="BX55" s="49">
        <v>0</v>
      </c>
      <c r="BY55" s="50">
        <v>0</v>
      </c>
      <c r="BZ55" s="50">
        <v>0</v>
      </c>
      <c r="CA55" s="50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6">
        <v>0</v>
      </c>
      <c r="CP55" s="54">
        <v>0</v>
      </c>
      <c r="CQ55" s="50">
        <v>0</v>
      </c>
      <c r="CR55" s="50">
        <v>0</v>
      </c>
      <c r="CS55" s="50">
        <v>0</v>
      </c>
      <c r="CT55" s="50">
        <v>0</v>
      </c>
      <c r="CU55" s="57">
        <v>0</v>
      </c>
      <c r="CV55" s="51">
        <v>0</v>
      </c>
      <c r="CW55" s="51">
        <v>0</v>
      </c>
      <c r="CX55" s="51">
        <v>0</v>
      </c>
      <c r="CY55" s="51">
        <v>0</v>
      </c>
      <c r="CZ55" s="51">
        <v>0</v>
      </c>
      <c r="DA55" s="51">
        <v>0</v>
      </c>
      <c r="DB55" s="51">
        <v>0</v>
      </c>
      <c r="DC55" s="51">
        <v>0</v>
      </c>
      <c r="DD55" s="51">
        <v>0</v>
      </c>
      <c r="DE55" s="51">
        <v>0</v>
      </c>
      <c r="DF55" s="51">
        <v>0</v>
      </c>
      <c r="DG55" s="56">
        <v>0</v>
      </c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spans="1:150" s="10" customFormat="1" ht="76.5" customHeight="1">
      <c r="A56" s="60">
        <v>37</v>
      </c>
      <c r="B56" s="104" t="s">
        <v>7</v>
      </c>
      <c r="C56" s="92">
        <v>18</v>
      </c>
      <c r="D56" s="99">
        <v>3</v>
      </c>
      <c r="E56" s="94">
        <v>3</v>
      </c>
      <c r="F56" s="94">
        <v>3</v>
      </c>
      <c r="G56" s="94">
        <v>3</v>
      </c>
      <c r="H56" s="94">
        <v>3</v>
      </c>
      <c r="I56" s="58">
        <v>9</v>
      </c>
      <c r="J56" s="58">
        <v>9</v>
      </c>
      <c r="K56" s="58">
        <v>9</v>
      </c>
      <c r="L56" s="58">
        <v>7</v>
      </c>
      <c r="M56" s="58">
        <v>17</v>
      </c>
      <c r="N56" s="58">
        <v>18</v>
      </c>
      <c r="O56" s="58">
        <v>18</v>
      </c>
      <c r="P56" s="58">
        <v>18</v>
      </c>
      <c r="Q56" s="58">
        <v>18</v>
      </c>
      <c r="R56" s="58">
        <v>18</v>
      </c>
      <c r="S56" s="58">
        <v>18</v>
      </c>
      <c r="T56" s="58">
        <v>18</v>
      </c>
      <c r="U56" s="96">
        <v>18</v>
      </c>
      <c r="V56" s="95">
        <v>19</v>
      </c>
      <c r="W56" s="94">
        <v>19</v>
      </c>
      <c r="X56" s="58">
        <v>19</v>
      </c>
      <c r="Y56" s="94">
        <v>22</v>
      </c>
      <c r="Z56" s="94">
        <v>22</v>
      </c>
      <c r="AA56" s="58">
        <v>14</v>
      </c>
      <c r="AB56" s="58">
        <v>14</v>
      </c>
      <c r="AC56" s="58">
        <v>14</v>
      </c>
      <c r="AD56" s="58">
        <v>3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96">
        <v>0</v>
      </c>
      <c r="AN56" s="99">
        <v>0</v>
      </c>
      <c r="AO56" s="94">
        <v>0</v>
      </c>
      <c r="AP56" s="94">
        <v>0</v>
      </c>
      <c r="AQ56" s="94">
        <v>0</v>
      </c>
      <c r="AR56" s="94">
        <v>0</v>
      </c>
      <c r="AS56" s="58">
        <v>0</v>
      </c>
      <c r="AT56" s="58">
        <v>0</v>
      </c>
      <c r="AU56" s="58">
        <v>0</v>
      </c>
      <c r="AV56" s="58">
        <v>12</v>
      </c>
      <c r="AW56" s="58">
        <v>1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96">
        <v>0</v>
      </c>
      <c r="BF56" s="99">
        <v>3</v>
      </c>
      <c r="BG56" s="94">
        <v>3</v>
      </c>
      <c r="BH56" s="58">
        <v>3</v>
      </c>
      <c r="BI56" s="94">
        <v>0</v>
      </c>
      <c r="BJ56" s="94">
        <v>0</v>
      </c>
      <c r="BK56" s="58">
        <v>2</v>
      </c>
      <c r="BL56" s="58">
        <v>2</v>
      </c>
      <c r="BM56" s="58">
        <v>2</v>
      </c>
      <c r="BN56" s="58">
        <v>0</v>
      </c>
      <c r="BO56" s="58">
        <v>0</v>
      </c>
      <c r="BP56" s="58">
        <v>0</v>
      </c>
      <c r="BQ56" s="58">
        <v>0</v>
      </c>
      <c r="BR56" s="58">
        <v>0</v>
      </c>
      <c r="BS56" s="58">
        <v>0</v>
      </c>
      <c r="BT56" s="58">
        <v>0</v>
      </c>
      <c r="BU56" s="58">
        <v>0</v>
      </c>
      <c r="BV56" s="58">
        <v>0</v>
      </c>
      <c r="BW56" s="96">
        <v>0</v>
      </c>
      <c r="BX56" s="99">
        <v>0</v>
      </c>
      <c r="BY56" s="94">
        <v>0</v>
      </c>
      <c r="BZ56" s="94">
        <v>0</v>
      </c>
      <c r="CA56" s="94">
        <v>0</v>
      </c>
      <c r="CB56" s="58">
        <v>0</v>
      </c>
      <c r="CC56" s="58">
        <v>0</v>
      </c>
      <c r="CD56" s="58">
        <v>0</v>
      </c>
      <c r="CE56" s="58">
        <v>0</v>
      </c>
      <c r="CF56" s="58">
        <v>0</v>
      </c>
      <c r="CG56" s="58">
        <v>0</v>
      </c>
      <c r="CH56" s="58">
        <v>0</v>
      </c>
      <c r="CI56" s="58">
        <v>0</v>
      </c>
      <c r="CJ56" s="58">
        <v>0</v>
      </c>
      <c r="CK56" s="58">
        <v>0</v>
      </c>
      <c r="CL56" s="58">
        <v>0</v>
      </c>
      <c r="CM56" s="58">
        <v>0</v>
      </c>
      <c r="CN56" s="58">
        <v>0</v>
      </c>
      <c r="CO56" s="96">
        <v>0</v>
      </c>
      <c r="CP56" s="98">
        <v>0</v>
      </c>
      <c r="CQ56" s="94">
        <v>0</v>
      </c>
      <c r="CR56" s="94">
        <v>0</v>
      </c>
      <c r="CS56" s="94">
        <v>0</v>
      </c>
      <c r="CT56" s="94">
        <v>0</v>
      </c>
      <c r="CU56" s="95">
        <v>0</v>
      </c>
      <c r="CV56" s="58">
        <v>0</v>
      </c>
      <c r="CW56" s="58">
        <v>0</v>
      </c>
      <c r="CX56" s="58">
        <v>1</v>
      </c>
      <c r="CY56" s="58">
        <v>1</v>
      </c>
      <c r="CZ56" s="58">
        <v>1</v>
      </c>
      <c r="DA56" s="58">
        <v>1</v>
      </c>
      <c r="DB56" s="58">
        <v>1</v>
      </c>
      <c r="DC56" s="58">
        <v>1</v>
      </c>
      <c r="DD56" s="58">
        <v>1</v>
      </c>
      <c r="DE56" s="58">
        <v>1</v>
      </c>
      <c r="DF56" s="58">
        <v>1</v>
      </c>
      <c r="DG56" s="96">
        <v>1</v>
      </c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</row>
    <row r="57" spans="1:150" s="10" customFormat="1" ht="91.5" customHeight="1">
      <c r="A57" s="60">
        <v>38</v>
      </c>
      <c r="B57" s="104" t="s">
        <v>8</v>
      </c>
      <c r="C57" s="92">
        <v>16</v>
      </c>
      <c r="D57" s="99">
        <v>2</v>
      </c>
      <c r="E57" s="94">
        <v>4</v>
      </c>
      <c r="F57" s="100">
        <v>4</v>
      </c>
      <c r="G57" s="94">
        <v>4</v>
      </c>
      <c r="H57" s="94">
        <v>4</v>
      </c>
      <c r="I57" s="58">
        <v>4</v>
      </c>
      <c r="J57" s="58">
        <v>5</v>
      </c>
      <c r="K57" s="58">
        <v>7</v>
      </c>
      <c r="L57" s="58">
        <v>8</v>
      </c>
      <c r="M57" s="58">
        <v>10</v>
      </c>
      <c r="N57" s="58">
        <v>16</v>
      </c>
      <c r="O57" s="58">
        <v>16</v>
      </c>
      <c r="P57" s="58">
        <v>16</v>
      </c>
      <c r="Q57" s="58">
        <v>16</v>
      </c>
      <c r="R57" s="58">
        <v>16</v>
      </c>
      <c r="S57" s="58">
        <v>16</v>
      </c>
      <c r="T57" s="58">
        <v>16</v>
      </c>
      <c r="U57" s="96">
        <v>16</v>
      </c>
      <c r="V57" s="95">
        <v>3</v>
      </c>
      <c r="W57" s="94">
        <v>2</v>
      </c>
      <c r="X57" s="100">
        <v>3</v>
      </c>
      <c r="Y57" s="94">
        <v>3</v>
      </c>
      <c r="Z57" s="94">
        <v>4</v>
      </c>
      <c r="AA57" s="95">
        <v>6</v>
      </c>
      <c r="AB57" s="58">
        <v>6</v>
      </c>
      <c r="AC57" s="58">
        <v>8</v>
      </c>
      <c r="AD57" s="58">
        <v>3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96">
        <v>0</v>
      </c>
      <c r="AN57" s="99">
        <v>1</v>
      </c>
      <c r="AO57" s="94">
        <v>0</v>
      </c>
      <c r="AP57" s="100">
        <v>1</v>
      </c>
      <c r="AQ57" s="94">
        <v>1</v>
      </c>
      <c r="AR57" s="94">
        <v>1</v>
      </c>
      <c r="AS57" s="95">
        <v>1</v>
      </c>
      <c r="AT57" s="58">
        <v>2</v>
      </c>
      <c r="AU57" s="58">
        <v>1</v>
      </c>
      <c r="AV57" s="58">
        <v>5</v>
      </c>
      <c r="AW57" s="58">
        <v>6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96">
        <v>0</v>
      </c>
      <c r="BF57" s="99">
        <v>3</v>
      </c>
      <c r="BG57" s="94">
        <v>3</v>
      </c>
      <c r="BH57" s="100">
        <v>3</v>
      </c>
      <c r="BI57" s="94">
        <v>4</v>
      </c>
      <c r="BJ57" s="94">
        <v>5</v>
      </c>
      <c r="BK57" s="95">
        <v>5</v>
      </c>
      <c r="BL57" s="58">
        <v>3</v>
      </c>
      <c r="BM57" s="58">
        <v>0</v>
      </c>
      <c r="BN57" s="58">
        <v>0</v>
      </c>
      <c r="BO57" s="58">
        <v>0</v>
      </c>
      <c r="BP57" s="58">
        <v>0</v>
      </c>
      <c r="BQ57" s="58">
        <v>0</v>
      </c>
      <c r="BR57" s="58">
        <v>0</v>
      </c>
      <c r="BS57" s="58">
        <v>0</v>
      </c>
      <c r="BT57" s="58">
        <v>0</v>
      </c>
      <c r="BU57" s="58">
        <v>0</v>
      </c>
      <c r="BV57" s="58">
        <v>0</v>
      </c>
      <c r="BW57" s="96">
        <v>0</v>
      </c>
      <c r="BX57" s="99">
        <v>3</v>
      </c>
      <c r="BY57" s="94">
        <v>3</v>
      </c>
      <c r="BZ57" s="100">
        <v>3</v>
      </c>
      <c r="CA57" s="94">
        <v>3</v>
      </c>
      <c r="CB57" s="58">
        <v>3</v>
      </c>
      <c r="CC57" s="58">
        <v>3</v>
      </c>
      <c r="CD57" s="58">
        <v>3</v>
      </c>
      <c r="CE57" s="58">
        <v>3</v>
      </c>
      <c r="CF57" s="58">
        <v>3</v>
      </c>
      <c r="CG57" s="58">
        <v>3</v>
      </c>
      <c r="CH57" s="58">
        <v>3</v>
      </c>
      <c r="CI57" s="58">
        <v>3</v>
      </c>
      <c r="CJ57" s="58">
        <v>3</v>
      </c>
      <c r="CK57" s="58">
        <v>3</v>
      </c>
      <c r="CL57" s="58">
        <v>3</v>
      </c>
      <c r="CM57" s="58">
        <v>3</v>
      </c>
      <c r="CN57" s="58">
        <v>3</v>
      </c>
      <c r="CO57" s="96">
        <v>3</v>
      </c>
      <c r="CP57" s="98">
        <v>5</v>
      </c>
      <c r="CQ57" s="94">
        <v>5</v>
      </c>
      <c r="CR57" s="100">
        <v>5</v>
      </c>
      <c r="CS57" s="94">
        <v>5</v>
      </c>
      <c r="CT57" s="100">
        <v>5</v>
      </c>
      <c r="CU57" s="101">
        <v>5</v>
      </c>
      <c r="CV57" s="102">
        <v>5</v>
      </c>
      <c r="CW57" s="102">
        <v>5</v>
      </c>
      <c r="CX57" s="102">
        <v>5</v>
      </c>
      <c r="CY57" s="102">
        <v>5</v>
      </c>
      <c r="CZ57" s="102">
        <v>5</v>
      </c>
      <c r="DA57" s="102">
        <v>5</v>
      </c>
      <c r="DB57" s="102">
        <v>5</v>
      </c>
      <c r="DC57" s="102">
        <v>5</v>
      </c>
      <c r="DD57" s="102">
        <v>5</v>
      </c>
      <c r="DE57" s="102">
        <v>5</v>
      </c>
      <c r="DF57" s="102">
        <v>5</v>
      </c>
      <c r="DG57" s="103">
        <v>5</v>
      </c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</row>
    <row r="58" spans="1:150" s="10" customFormat="1" ht="90" customHeight="1">
      <c r="A58" s="60">
        <v>39</v>
      </c>
      <c r="B58" s="104" t="s">
        <v>10</v>
      </c>
      <c r="C58" s="92">
        <v>17</v>
      </c>
      <c r="D58" s="99">
        <v>3</v>
      </c>
      <c r="E58" s="94">
        <v>7</v>
      </c>
      <c r="F58" s="94">
        <v>7</v>
      </c>
      <c r="G58" s="94">
        <v>7</v>
      </c>
      <c r="H58" s="94">
        <v>15</v>
      </c>
      <c r="I58" s="58">
        <v>15</v>
      </c>
      <c r="J58" s="58">
        <v>15</v>
      </c>
      <c r="K58" s="58">
        <v>15</v>
      </c>
      <c r="L58" s="58">
        <v>17</v>
      </c>
      <c r="M58" s="58">
        <v>17</v>
      </c>
      <c r="N58" s="58">
        <v>17</v>
      </c>
      <c r="O58" s="58">
        <v>17</v>
      </c>
      <c r="P58" s="58">
        <v>17</v>
      </c>
      <c r="Q58" s="58">
        <v>17</v>
      </c>
      <c r="R58" s="58">
        <v>17</v>
      </c>
      <c r="S58" s="58">
        <v>17</v>
      </c>
      <c r="T58" s="58">
        <v>17</v>
      </c>
      <c r="U58" s="96">
        <v>17</v>
      </c>
      <c r="V58" s="95">
        <v>4</v>
      </c>
      <c r="W58" s="94">
        <v>15</v>
      </c>
      <c r="X58" s="94">
        <v>6</v>
      </c>
      <c r="Y58" s="94">
        <v>6</v>
      </c>
      <c r="Z58" s="94">
        <v>2</v>
      </c>
      <c r="AA58" s="58">
        <v>2</v>
      </c>
      <c r="AB58" s="58">
        <v>2</v>
      </c>
      <c r="AC58" s="58">
        <v>2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96">
        <v>0</v>
      </c>
      <c r="AN58" s="99">
        <v>0</v>
      </c>
      <c r="AO58" s="94">
        <v>1</v>
      </c>
      <c r="AP58" s="94">
        <v>4</v>
      </c>
      <c r="AQ58" s="94">
        <v>4</v>
      </c>
      <c r="AR58" s="94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96">
        <v>0</v>
      </c>
      <c r="BF58" s="99">
        <v>4</v>
      </c>
      <c r="BG58" s="94">
        <v>1</v>
      </c>
      <c r="BH58" s="94">
        <v>1</v>
      </c>
      <c r="BI58" s="94">
        <v>0</v>
      </c>
      <c r="BJ58" s="94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  <c r="BP58" s="58">
        <v>0</v>
      </c>
      <c r="BQ58" s="58">
        <v>0</v>
      </c>
      <c r="BR58" s="58">
        <v>0</v>
      </c>
      <c r="BS58" s="58">
        <v>0</v>
      </c>
      <c r="BT58" s="58">
        <v>0</v>
      </c>
      <c r="BU58" s="58">
        <v>0</v>
      </c>
      <c r="BV58" s="58">
        <v>0</v>
      </c>
      <c r="BW58" s="96">
        <v>0</v>
      </c>
      <c r="BX58" s="99">
        <v>1</v>
      </c>
      <c r="BY58" s="94">
        <v>1</v>
      </c>
      <c r="BZ58" s="94">
        <v>1</v>
      </c>
      <c r="CA58" s="94">
        <v>1</v>
      </c>
      <c r="CB58" s="58">
        <v>1</v>
      </c>
      <c r="CC58" s="58">
        <v>1</v>
      </c>
      <c r="CD58" s="58">
        <v>1</v>
      </c>
      <c r="CE58" s="58">
        <v>1</v>
      </c>
      <c r="CF58" s="58">
        <v>1</v>
      </c>
      <c r="CG58" s="58">
        <v>1</v>
      </c>
      <c r="CH58" s="58">
        <v>1</v>
      </c>
      <c r="CI58" s="58">
        <v>1</v>
      </c>
      <c r="CJ58" s="58">
        <v>1</v>
      </c>
      <c r="CK58" s="58">
        <v>1</v>
      </c>
      <c r="CL58" s="58">
        <v>1</v>
      </c>
      <c r="CM58" s="58">
        <v>1</v>
      </c>
      <c r="CN58" s="58">
        <v>1</v>
      </c>
      <c r="CO58" s="96">
        <v>1</v>
      </c>
      <c r="CP58" s="98">
        <v>0</v>
      </c>
      <c r="CQ58" s="94">
        <v>3</v>
      </c>
      <c r="CR58" s="94">
        <v>3</v>
      </c>
      <c r="CS58" s="94">
        <v>4</v>
      </c>
      <c r="CT58" s="94">
        <v>4</v>
      </c>
      <c r="CU58" s="95">
        <v>4</v>
      </c>
      <c r="CV58" s="58">
        <v>4</v>
      </c>
      <c r="CW58" s="58">
        <v>4</v>
      </c>
      <c r="CX58" s="58">
        <v>4</v>
      </c>
      <c r="CY58" s="58">
        <v>4</v>
      </c>
      <c r="CZ58" s="58">
        <v>4</v>
      </c>
      <c r="DA58" s="58">
        <v>4</v>
      </c>
      <c r="DB58" s="58">
        <v>4</v>
      </c>
      <c r="DC58" s="58">
        <v>4</v>
      </c>
      <c r="DD58" s="58">
        <v>4</v>
      </c>
      <c r="DE58" s="58">
        <v>4</v>
      </c>
      <c r="DF58" s="58">
        <v>4</v>
      </c>
      <c r="DG58" s="96">
        <v>4</v>
      </c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</row>
    <row r="59" spans="1:150" s="161" customFormat="1" ht="91.5" customHeight="1">
      <c r="A59" s="60">
        <v>40</v>
      </c>
      <c r="B59" s="152" t="s">
        <v>15</v>
      </c>
      <c r="C59" s="153">
        <v>19</v>
      </c>
      <c r="D59" s="154">
        <v>9</v>
      </c>
      <c r="E59" s="155">
        <v>9</v>
      </c>
      <c r="F59" s="155">
        <v>10</v>
      </c>
      <c r="G59" s="155">
        <v>10</v>
      </c>
      <c r="H59" s="155">
        <v>19</v>
      </c>
      <c r="I59" s="156">
        <v>19</v>
      </c>
      <c r="J59" s="156">
        <v>19</v>
      </c>
      <c r="K59" s="156">
        <v>19</v>
      </c>
      <c r="L59" s="156">
        <v>19</v>
      </c>
      <c r="M59" s="156">
        <v>19</v>
      </c>
      <c r="N59" s="156">
        <v>19</v>
      </c>
      <c r="O59" s="156">
        <v>19</v>
      </c>
      <c r="P59" s="156">
        <v>19</v>
      </c>
      <c r="Q59" s="156">
        <v>19</v>
      </c>
      <c r="R59" s="156">
        <v>19</v>
      </c>
      <c r="S59" s="156">
        <v>19</v>
      </c>
      <c r="T59" s="156">
        <v>19</v>
      </c>
      <c r="U59" s="157">
        <v>19</v>
      </c>
      <c r="V59" s="158">
        <v>3</v>
      </c>
      <c r="W59" s="155">
        <v>9</v>
      </c>
      <c r="X59" s="155">
        <v>8</v>
      </c>
      <c r="Y59" s="155">
        <v>7</v>
      </c>
      <c r="Z59" s="155">
        <v>0</v>
      </c>
      <c r="AA59" s="158">
        <v>0</v>
      </c>
      <c r="AB59" s="156">
        <v>0</v>
      </c>
      <c r="AC59" s="156">
        <v>0</v>
      </c>
      <c r="AD59" s="156">
        <v>0</v>
      </c>
      <c r="AE59" s="156">
        <v>0</v>
      </c>
      <c r="AF59" s="156">
        <v>0</v>
      </c>
      <c r="AG59" s="156">
        <v>0</v>
      </c>
      <c r="AH59" s="156">
        <v>0</v>
      </c>
      <c r="AI59" s="156">
        <v>0</v>
      </c>
      <c r="AJ59" s="156">
        <v>0</v>
      </c>
      <c r="AK59" s="156">
        <v>0</v>
      </c>
      <c r="AL59" s="156">
        <v>0</v>
      </c>
      <c r="AM59" s="157">
        <v>0</v>
      </c>
      <c r="AN59" s="154">
        <v>0</v>
      </c>
      <c r="AO59" s="155">
        <v>0</v>
      </c>
      <c r="AP59" s="155">
        <v>2</v>
      </c>
      <c r="AQ59" s="155">
        <v>2</v>
      </c>
      <c r="AR59" s="155">
        <v>0</v>
      </c>
      <c r="AS59" s="158">
        <v>0</v>
      </c>
      <c r="AT59" s="156">
        <v>0</v>
      </c>
      <c r="AU59" s="156">
        <v>0</v>
      </c>
      <c r="AV59" s="156">
        <v>0</v>
      </c>
      <c r="AW59" s="156">
        <v>0</v>
      </c>
      <c r="AX59" s="156">
        <v>0</v>
      </c>
      <c r="AY59" s="156">
        <v>0</v>
      </c>
      <c r="AZ59" s="156">
        <v>0</v>
      </c>
      <c r="BA59" s="156">
        <v>0</v>
      </c>
      <c r="BB59" s="156">
        <v>0</v>
      </c>
      <c r="BC59" s="156">
        <v>0</v>
      </c>
      <c r="BD59" s="156">
        <v>0</v>
      </c>
      <c r="BE59" s="157">
        <v>0</v>
      </c>
      <c r="BF59" s="154">
        <v>8</v>
      </c>
      <c r="BG59" s="155">
        <v>2</v>
      </c>
      <c r="BH59" s="155">
        <v>0</v>
      </c>
      <c r="BI59" s="155">
        <v>0</v>
      </c>
      <c r="BJ59" s="155">
        <v>0</v>
      </c>
      <c r="BK59" s="158">
        <v>0</v>
      </c>
      <c r="BL59" s="156">
        <v>0</v>
      </c>
      <c r="BM59" s="156">
        <v>0</v>
      </c>
      <c r="BN59" s="156">
        <v>0</v>
      </c>
      <c r="BO59" s="156">
        <v>0</v>
      </c>
      <c r="BP59" s="156">
        <v>0</v>
      </c>
      <c r="BQ59" s="156">
        <v>0</v>
      </c>
      <c r="BR59" s="156">
        <v>0</v>
      </c>
      <c r="BS59" s="156">
        <v>0</v>
      </c>
      <c r="BT59" s="156">
        <v>0</v>
      </c>
      <c r="BU59" s="156">
        <v>0</v>
      </c>
      <c r="BV59" s="156">
        <v>0</v>
      </c>
      <c r="BW59" s="157">
        <v>0</v>
      </c>
      <c r="BX59" s="154">
        <v>3</v>
      </c>
      <c r="BY59" s="155">
        <v>3</v>
      </c>
      <c r="BZ59" s="155">
        <v>3</v>
      </c>
      <c r="CA59" s="155">
        <v>3</v>
      </c>
      <c r="CB59" s="156">
        <v>3</v>
      </c>
      <c r="CC59" s="156">
        <v>3</v>
      </c>
      <c r="CD59" s="156">
        <v>3</v>
      </c>
      <c r="CE59" s="156">
        <v>3</v>
      </c>
      <c r="CF59" s="156">
        <v>3</v>
      </c>
      <c r="CG59" s="156">
        <v>3</v>
      </c>
      <c r="CH59" s="156">
        <v>3</v>
      </c>
      <c r="CI59" s="156">
        <v>3</v>
      </c>
      <c r="CJ59" s="156">
        <v>3</v>
      </c>
      <c r="CK59" s="156">
        <v>3</v>
      </c>
      <c r="CL59" s="156">
        <v>3</v>
      </c>
      <c r="CM59" s="156">
        <v>3</v>
      </c>
      <c r="CN59" s="156">
        <v>3</v>
      </c>
      <c r="CO59" s="157">
        <v>3</v>
      </c>
      <c r="CP59" s="159">
        <v>5</v>
      </c>
      <c r="CQ59" s="155">
        <v>5</v>
      </c>
      <c r="CR59" s="155">
        <v>5</v>
      </c>
      <c r="CS59" s="155">
        <v>5</v>
      </c>
      <c r="CT59" s="155">
        <v>5</v>
      </c>
      <c r="CU59" s="158">
        <v>5</v>
      </c>
      <c r="CV59" s="156">
        <v>5</v>
      </c>
      <c r="CW59" s="156">
        <v>5</v>
      </c>
      <c r="CX59" s="156">
        <v>5</v>
      </c>
      <c r="CY59" s="156">
        <v>5</v>
      </c>
      <c r="CZ59" s="156">
        <v>5</v>
      </c>
      <c r="DA59" s="156">
        <v>5</v>
      </c>
      <c r="DB59" s="156">
        <v>5</v>
      </c>
      <c r="DC59" s="156">
        <v>5</v>
      </c>
      <c r="DD59" s="156">
        <v>5</v>
      </c>
      <c r="DE59" s="156">
        <v>5</v>
      </c>
      <c r="DF59" s="156">
        <v>5</v>
      </c>
      <c r="DG59" s="157">
        <v>5</v>
      </c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</row>
    <row r="60" spans="1:150" s="10" customFormat="1" ht="69" customHeight="1">
      <c r="A60" s="60">
        <v>41</v>
      </c>
      <c r="B60" s="104" t="s">
        <v>84</v>
      </c>
      <c r="C60" s="92">
        <v>20</v>
      </c>
      <c r="D60" s="99">
        <v>2</v>
      </c>
      <c r="E60" s="94">
        <v>2</v>
      </c>
      <c r="F60" s="94">
        <v>2</v>
      </c>
      <c r="G60" s="94" t="s">
        <v>87</v>
      </c>
      <c r="H60" s="94" t="s">
        <v>87</v>
      </c>
      <c r="I60" s="58">
        <v>4</v>
      </c>
      <c r="J60" s="58">
        <v>4</v>
      </c>
      <c r="K60" s="58">
        <v>10</v>
      </c>
      <c r="L60" s="58">
        <v>10</v>
      </c>
      <c r="M60" s="58">
        <v>11</v>
      </c>
      <c r="N60" s="58">
        <v>20</v>
      </c>
      <c r="O60" s="58">
        <v>20</v>
      </c>
      <c r="P60" s="58">
        <v>20</v>
      </c>
      <c r="Q60" s="58">
        <v>20</v>
      </c>
      <c r="R60" s="58">
        <v>20</v>
      </c>
      <c r="S60" s="58">
        <v>20</v>
      </c>
      <c r="T60" s="58">
        <v>20</v>
      </c>
      <c r="U60" s="96">
        <v>20</v>
      </c>
      <c r="V60" s="95">
        <v>2</v>
      </c>
      <c r="W60" s="94">
        <v>3</v>
      </c>
      <c r="X60" s="94">
        <v>5</v>
      </c>
      <c r="Y60" s="94" t="s">
        <v>87</v>
      </c>
      <c r="Z60" s="94" t="s">
        <v>87</v>
      </c>
      <c r="AA60" s="58">
        <v>5</v>
      </c>
      <c r="AB60" s="58">
        <v>9</v>
      </c>
      <c r="AC60" s="58">
        <v>7</v>
      </c>
      <c r="AD60" s="58">
        <v>8</v>
      </c>
      <c r="AE60" s="58">
        <v>8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96">
        <v>0</v>
      </c>
      <c r="AN60" s="99">
        <v>0</v>
      </c>
      <c r="AO60" s="94">
        <v>0</v>
      </c>
      <c r="AP60" s="94">
        <v>1</v>
      </c>
      <c r="AQ60" s="94" t="s">
        <v>87</v>
      </c>
      <c r="AR60" s="94" t="s">
        <v>87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96">
        <v>0</v>
      </c>
      <c r="BF60" s="99">
        <v>3</v>
      </c>
      <c r="BG60" s="94">
        <v>3</v>
      </c>
      <c r="BH60" s="94">
        <v>3</v>
      </c>
      <c r="BI60" s="94" t="s">
        <v>87</v>
      </c>
      <c r="BJ60" s="94" t="s">
        <v>87</v>
      </c>
      <c r="BK60" s="58">
        <v>7</v>
      </c>
      <c r="BL60" s="58">
        <v>3</v>
      </c>
      <c r="BM60" s="58">
        <v>0</v>
      </c>
      <c r="BN60" s="58">
        <v>0</v>
      </c>
      <c r="BO60" s="58">
        <v>0</v>
      </c>
      <c r="BP60" s="58">
        <v>0</v>
      </c>
      <c r="BQ60" s="58">
        <v>0</v>
      </c>
      <c r="BR60" s="58">
        <v>0</v>
      </c>
      <c r="BS60" s="58">
        <v>0</v>
      </c>
      <c r="BT60" s="58">
        <v>0</v>
      </c>
      <c r="BU60" s="58">
        <v>0</v>
      </c>
      <c r="BV60" s="58">
        <v>0</v>
      </c>
      <c r="BW60" s="96">
        <v>0</v>
      </c>
      <c r="BX60" s="99">
        <v>0</v>
      </c>
      <c r="BY60" s="94">
        <v>0</v>
      </c>
      <c r="BZ60" s="94">
        <v>0</v>
      </c>
      <c r="CA60" s="94" t="s">
        <v>87</v>
      </c>
      <c r="CB60" s="58" t="s">
        <v>87</v>
      </c>
      <c r="CC60" s="58">
        <v>0</v>
      </c>
      <c r="CD60" s="58">
        <v>0</v>
      </c>
      <c r="CE60" s="58">
        <v>0</v>
      </c>
      <c r="CF60" s="58">
        <v>0</v>
      </c>
      <c r="CG60" s="58">
        <v>0</v>
      </c>
      <c r="CH60" s="58">
        <v>0</v>
      </c>
      <c r="CI60" s="58">
        <v>0</v>
      </c>
      <c r="CJ60" s="58">
        <v>0</v>
      </c>
      <c r="CK60" s="58">
        <v>0</v>
      </c>
      <c r="CL60" s="58">
        <v>0</v>
      </c>
      <c r="CM60" s="58">
        <v>0</v>
      </c>
      <c r="CN60" s="58">
        <v>0</v>
      </c>
      <c r="CO60" s="96">
        <v>0</v>
      </c>
      <c r="CP60" s="98">
        <v>0</v>
      </c>
      <c r="CQ60" s="94">
        <v>0</v>
      </c>
      <c r="CR60" s="94">
        <v>0</v>
      </c>
      <c r="CS60" s="94" t="s">
        <v>87</v>
      </c>
      <c r="CT60" s="94" t="s">
        <v>87</v>
      </c>
      <c r="CU60" s="95">
        <v>0</v>
      </c>
      <c r="CV60" s="58">
        <v>0</v>
      </c>
      <c r="CW60" s="58">
        <v>0</v>
      </c>
      <c r="CX60" s="58">
        <v>0</v>
      </c>
      <c r="CY60" s="58">
        <v>0</v>
      </c>
      <c r="CZ60" s="58">
        <v>0</v>
      </c>
      <c r="DA60" s="58">
        <v>0</v>
      </c>
      <c r="DB60" s="58">
        <v>0</v>
      </c>
      <c r="DC60" s="58">
        <v>0</v>
      </c>
      <c r="DD60" s="58">
        <v>0</v>
      </c>
      <c r="DE60" s="58">
        <v>0</v>
      </c>
      <c r="DF60" s="58">
        <v>0</v>
      </c>
      <c r="DG60" s="96">
        <v>0</v>
      </c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</row>
    <row r="61" spans="1:150" s="10" customFormat="1" ht="76.5" customHeight="1" thickBot="1">
      <c r="A61" s="136">
        <v>42</v>
      </c>
      <c r="B61" s="162" t="s">
        <v>121</v>
      </c>
      <c r="C61" s="107">
        <v>20</v>
      </c>
      <c r="D61" s="138">
        <v>9</v>
      </c>
      <c r="E61" s="109">
        <v>9</v>
      </c>
      <c r="F61" s="116">
        <v>9</v>
      </c>
      <c r="G61" s="116">
        <v>13</v>
      </c>
      <c r="H61" s="116">
        <v>15</v>
      </c>
      <c r="I61" s="117">
        <v>15</v>
      </c>
      <c r="J61" s="111">
        <v>16</v>
      </c>
      <c r="K61" s="111">
        <v>16</v>
      </c>
      <c r="L61" s="111">
        <v>19</v>
      </c>
      <c r="M61" s="111">
        <v>19</v>
      </c>
      <c r="N61" s="111">
        <v>19</v>
      </c>
      <c r="O61" s="111">
        <v>19</v>
      </c>
      <c r="P61" s="111">
        <v>19</v>
      </c>
      <c r="Q61" s="111">
        <v>20</v>
      </c>
      <c r="R61" s="111">
        <v>20</v>
      </c>
      <c r="S61" s="111">
        <v>20</v>
      </c>
      <c r="T61" s="111">
        <v>20</v>
      </c>
      <c r="U61" s="112">
        <v>20</v>
      </c>
      <c r="V61" s="113">
        <v>7</v>
      </c>
      <c r="W61" s="109">
        <v>7</v>
      </c>
      <c r="X61" s="116">
        <v>7</v>
      </c>
      <c r="Y61" s="116">
        <v>6</v>
      </c>
      <c r="Z61" s="116">
        <v>4</v>
      </c>
      <c r="AA61" s="117">
        <v>4</v>
      </c>
      <c r="AB61" s="111">
        <v>3</v>
      </c>
      <c r="AC61" s="111">
        <v>3</v>
      </c>
      <c r="AD61" s="111">
        <v>1</v>
      </c>
      <c r="AE61" s="111">
        <v>1</v>
      </c>
      <c r="AF61" s="111">
        <v>1</v>
      </c>
      <c r="AG61" s="111">
        <v>1</v>
      </c>
      <c r="AH61" s="111">
        <v>1</v>
      </c>
      <c r="AI61" s="111">
        <v>0</v>
      </c>
      <c r="AJ61" s="111">
        <v>0</v>
      </c>
      <c r="AK61" s="111">
        <v>0</v>
      </c>
      <c r="AL61" s="111">
        <v>0</v>
      </c>
      <c r="AM61" s="112">
        <v>0</v>
      </c>
      <c r="AN61" s="138">
        <v>1</v>
      </c>
      <c r="AO61" s="116">
        <v>1</v>
      </c>
      <c r="AP61" s="116">
        <v>1</v>
      </c>
      <c r="AQ61" s="116">
        <v>1</v>
      </c>
      <c r="AR61" s="116">
        <v>1</v>
      </c>
      <c r="AS61" s="117">
        <v>1</v>
      </c>
      <c r="AT61" s="117">
        <v>1</v>
      </c>
      <c r="AU61" s="117">
        <v>1</v>
      </c>
      <c r="AV61" s="117">
        <v>0</v>
      </c>
      <c r="AW61" s="117">
        <v>0</v>
      </c>
      <c r="AX61" s="117">
        <v>0</v>
      </c>
      <c r="AY61" s="117">
        <v>0</v>
      </c>
      <c r="AZ61" s="117">
        <v>0</v>
      </c>
      <c r="BA61" s="117">
        <v>0</v>
      </c>
      <c r="BB61" s="117">
        <v>0</v>
      </c>
      <c r="BC61" s="117">
        <v>0</v>
      </c>
      <c r="BD61" s="117">
        <v>0</v>
      </c>
      <c r="BE61" s="140">
        <v>0</v>
      </c>
      <c r="BF61" s="138">
        <v>1</v>
      </c>
      <c r="BG61" s="116">
        <v>1</v>
      </c>
      <c r="BH61" s="116">
        <v>4</v>
      </c>
      <c r="BI61" s="116">
        <v>1</v>
      </c>
      <c r="BJ61" s="116">
        <v>0</v>
      </c>
      <c r="BK61" s="113">
        <v>0</v>
      </c>
      <c r="BL61" s="117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0</v>
      </c>
      <c r="BT61" s="111">
        <v>0</v>
      </c>
      <c r="BU61" s="111">
        <v>0</v>
      </c>
      <c r="BV61" s="111">
        <v>0</v>
      </c>
      <c r="BW61" s="112">
        <v>0</v>
      </c>
      <c r="BX61" s="138">
        <v>3</v>
      </c>
      <c r="BY61" s="116">
        <v>3</v>
      </c>
      <c r="BZ61" s="116">
        <v>3</v>
      </c>
      <c r="CA61" s="116">
        <v>3</v>
      </c>
      <c r="CB61" s="117">
        <v>3</v>
      </c>
      <c r="CC61" s="117">
        <v>3</v>
      </c>
      <c r="CD61" s="117">
        <v>3</v>
      </c>
      <c r="CE61" s="117">
        <v>3</v>
      </c>
      <c r="CF61" s="111">
        <v>3</v>
      </c>
      <c r="CG61" s="111">
        <v>3</v>
      </c>
      <c r="CH61" s="111">
        <v>3</v>
      </c>
      <c r="CI61" s="111">
        <v>3</v>
      </c>
      <c r="CJ61" s="111">
        <v>3</v>
      </c>
      <c r="CK61" s="111">
        <v>3</v>
      </c>
      <c r="CL61" s="111">
        <v>3</v>
      </c>
      <c r="CM61" s="111">
        <v>3</v>
      </c>
      <c r="CN61" s="111">
        <v>3</v>
      </c>
      <c r="CO61" s="112">
        <v>3</v>
      </c>
      <c r="CP61" s="137">
        <v>9</v>
      </c>
      <c r="CQ61" s="116">
        <v>9</v>
      </c>
      <c r="CR61" s="116">
        <v>9</v>
      </c>
      <c r="CS61" s="116">
        <v>9</v>
      </c>
      <c r="CT61" s="116">
        <v>9</v>
      </c>
      <c r="CU61" s="113">
        <v>9</v>
      </c>
      <c r="CV61" s="117">
        <v>9</v>
      </c>
      <c r="CW61" s="117">
        <v>9</v>
      </c>
      <c r="CX61" s="117">
        <v>9</v>
      </c>
      <c r="CY61" s="117">
        <v>9</v>
      </c>
      <c r="CZ61" s="117">
        <v>9</v>
      </c>
      <c r="DA61" s="117">
        <v>9</v>
      </c>
      <c r="DB61" s="117">
        <v>9</v>
      </c>
      <c r="DC61" s="117">
        <v>9</v>
      </c>
      <c r="DD61" s="117">
        <v>9</v>
      </c>
      <c r="DE61" s="117">
        <v>9</v>
      </c>
      <c r="DF61" s="117">
        <v>9</v>
      </c>
      <c r="DG61" s="140">
        <v>9</v>
      </c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</row>
    <row r="62" spans="1:150" s="40" customFormat="1" ht="76.5" customHeight="1" thickBot="1">
      <c r="A62" s="22"/>
      <c r="B62" s="45" t="s">
        <v>114</v>
      </c>
      <c r="C62" s="37">
        <f aca="true" t="shared" si="41" ref="C62:I62">SUM(C55:C61)</f>
        <v>133</v>
      </c>
      <c r="D62" s="32">
        <f t="shared" si="41"/>
        <v>37</v>
      </c>
      <c r="E62" s="32">
        <f t="shared" si="41"/>
        <v>44</v>
      </c>
      <c r="F62" s="32">
        <f t="shared" si="41"/>
        <v>47</v>
      </c>
      <c r="G62" s="32">
        <f t="shared" si="41"/>
        <v>51</v>
      </c>
      <c r="H62" s="32">
        <f t="shared" si="41"/>
        <v>73</v>
      </c>
      <c r="I62" s="33">
        <f t="shared" si="41"/>
        <v>83</v>
      </c>
      <c r="J62" s="33">
        <f aca="true" t="shared" si="42" ref="J62:S62">SUM(J55:J61)</f>
        <v>85</v>
      </c>
      <c r="K62" s="33">
        <f t="shared" si="42"/>
        <v>93</v>
      </c>
      <c r="L62" s="33">
        <f t="shared" si="42"/>
        <v>97</v>
      </c>
      <c r="M62" s="33">
        <f t="shared" si="42"/>
        <v>114</v>
      </c>
      <c r="N62" s="33">
        <f t="shared" si="42"/>
        <v>131</v>
      </c>
      <c r="O62" s="33">
        <f t="shared" si="42"/>
        <v>132</v>
      </c>
      <c r="P62" s="33">
        <f t="shared" si="42"/>
        <v>132</v>
      </c>
      <c r="Q62" s="33">
        <f t="shared" si="42"/>
        <v>133</v>
      </c>
      <c r="R62" s="33">
        <f t="shared" si="42"/>
        <v>133</v>
      </c>
      <c r="S62" s="33">
        <f t="shared" si="42"/>
        <v>133</v>
      </c>
      <c r="T62" s="33">
        <f aca="true" t="shared" si="43" ref="T62:AA62">SUM(T55:T61)</f>
        <v>133</v>
      </c>
      <c r="U62" s="38">
        <f t="shared" si="43"/>
        <v>133</v>
      </c>
      <c r="V62" s="32">
        <f t="shared" si="43"/>
        <v>44</v>
      </c>
      <c r="W62" s="31">
        <f t="shared" si="43"/>
        <v>60</v>
      </c>
      <c r="X62" s="32">
        <f t="shared" si="43"/>
        <v>54</v>
      </c>
      <c r="Y62" s="32">
        <f t="shared" si="43"/>
        <v>50</v>
      </c>
      <c r="Z62" s="32">
        <f t="shared" si="43"/>
        <v>36</v>
      </c>
      <c r="AA62" s="33">
        <f t="shared" si="43"/>
        <v>35</v>
      </c>
      <c r="AB62" s="33">
        <f aca="true" t="shared" si="44" ref="AB62:AL62">SUM(AB55:AB61)</f>
        <v>35</v>
      </c>
      <c r="AC62" s="33">
        <f t="shared" si="44"/>
        <v>34</v>
      </c>
      <c r="AD62" s="33">
        <f t="shared" si="44"/>
        <v>15</v>
      </c>
      <c r="AE62" s="33">
        <f t="shared" si="44"/>
        <v>9</v>
      </c>
      <c r="AF62" s="33">
        <f t="shared" si="44"/>
        <v>1</v>
      </c>
      <c r="AG62" s="33">
        <f t="shared" si="44"/>
        <v>1</v>
      </c>
      <c r="AH62" s="33">
        <f t="shared" si="44"/>
        <v>1</v>
      </c>
      <c r="AI62" s="33">
        <f t="shared" si="44"/>
        <v>0</v>
      </c>
      <c r="AJ62" s="33">
        <f t="shared" si="44"/>
        <v>0</v>
      </c>
      <c r="AK62" s="33">
        <f t="shared" si="44"/>
        <v>0</v>
      </c>
      <c r="AL62" s="33">
        <f t="shared" si="44"/>
        <v>0</v>
      </c>
      <c r="AM62" s="38">
        <f aca="true" t="shared" si="45" ref="AM62:AS62">SUM(AM55:AM61)</f>
        <v>0</v>
      </c>
      <c r="AN62" s="32">
        <f t="shared" si="45"/>
        <v>4</v>
      </c>
      <c r="AO62" s="32">
        <f t="shared" si="45"/>
        <v>4</v>
      </c>
      <c r="AP62" s="32">
        <f t="shared" si="45"/>
        <v>11</v>
      </c>
      <c r="AQ62" s="32">
        <f t="shared" si="45"/>
        <v>11</v>
      </c>
      <c r="AR62" s="32">
        <f t="shared" si="45"/>
        <v>4</v>
      </c>
      <c r="AS62" s="33">
        <f t="shared" si="45"/>
        <v>4</v>
      </c>
      <c r="AT62" s="33">
        <f aca="true" t="shared" si="46" ref="AT62:BD62">SUM(AT55:AT61)</f>
        <v>8</v>
      </c>
      <c r="AU62" s="33">
        <f t="shared" si="46"/>
        <v>8</v>
      </c>
      <c r="AV62" s="33">
        <f t="shared" si="46"/>
        <v>23</v>
      </c>
      <c r="AW62" s="33">
        <f t="shared" si="46"/>
        <v>9</v>
      </c>
      <c r="AX62" s="33">
        <f t="shared" si="46"/>
        <v>1</v>
      </c>
      <c r="AY62" s="33">
        <f t="shared" si="46"/>
        <v>0</v>
      </c>
      <c r="AZ62" s="33">
        <f t="shared" si="46"/>
        <v>0</v>
      </c>
      <c r="BA62" s="33">
        <f t="shared" si="46"/>
        <v>0</v>
      </c>
      <c r="BB62" s="33">
        <f t="shared" si="46"/>
        <v>0</v>
      </c>
      <c r="BC62" s="33">
        <f t="shared" si="46"/>
        <v>0</v>
      </c>
      <c r="BD62" s="33">
        <f t="shared" si="46"/>
        <v>0</v>
      </c>
      <c r="BE62" s="38">
        <f aca="true" t="shared" si="47" ref="BE62:BK62">SUM(BE55:BE61)</f>
        <v>0</v>
      </c>
      <c r="BF62" s="32">
        <f t="shared" si="47"/>
        <v>28</v>
      </c>
      <c r="BG62" s="32">
        <f t="shared" si="47"/>
        <v>19</v>
      </c>
      <c r="BH62" s="32">
        <f t="shared" si="47"/>
        <v>17</v>
      </c>
      <c r="BI62" s="32">
        <f t="shared" si="47"/>
        <v>5</v>
      </c>
      <c r="BJ62" s="32">
        <f t="shared" si="47"/>
        <v>5</v>
      </c>
      <c r="BK62" s="33">
        <f t="shared" si="47"/>
        <v>14</v>
      </c>
      <c r="BL62" s="33">
        <f aca="true" t="shared" si="48" ref="BL62:BV62">SUM(BL55:BL61)</f>
        <v>8</v>
      </c>
      <c r="BM62" s="33">
        <f t="shared" si="48"/>
        <v>2</v>
      </c>
      <c r="BN62" s="33">
        <f t="shared" si="48"/>
        <v>0</v>
      </c>
      <c r="BO62" s="33">
        <f t="shared" si="48"/>
        <v>0</v>
      </c>
      <c r="BP62" s="33">
        <f t="shared" si="48"/>
        <v>0</v>
      </c>
      <c r="BQ62" s="33">
        <f t="shared" si="48"/>
        <v>0</v>
      </c>
      <c r="BR62" s="33">
        <f t="shared" si="48"/>
        <v>0</v>
      </c>
      <c r="BS62" s="33">
        <f t="shared" si="48"/>
        <v>0</v>
      </c>
      <c r="BT62" s="33">
        <f t="shared" si="48"/>
        <v>0</v>
      </c>
      <c r="BU62" s="33">
        <f t="shared" si="48"/>
        <v>0</v>
      </c>
      <c r="BV62" s="33">
        <f t="shared" si="48"/>
        <v>0</v>
      </c>
      <c r="BW62" s="38">
        <f aca="true" t="shared" si="49" ref="BW62:CC62">SUM(BW55:BW61)</f>
        <v>0</v>
      </c>
      <c r="BX62" s="32">
        <f t="shared" si="49"/>
        <v>10</v>
      </c>
      <c r="BY62" s="32">
        <f t="shared" si="49"/>
        <v>10</v>
      </c>
      <c r="BZ62" s="32">
        <f t="shared" si="49"/>
        <v>10</v>
      </c>
      <c r="CA62" s="32">
        <f t="shared" si="49"/>
        <v>10</v>
      </c>
      <c r="CB62" s="32">
        <f t="shared" si="49"/>
        <v>10</v>
      </c>
      <c r="CC62" s="33">
        <f t="shared" si="49"/>
        <v>10</v>
      </c>
      <c r="CD62" s="33">
        <f aca="true" t="shared" si="50" ref="CD62:CN62">SUM(CD55:CD61)</f>
        <v>10</v>
      </c>
      <c r="CE62" s="33">
        <f t="shared" si="50"/>
        <v>10</v>
      </c>
      <c r="CF62" s="33">
        <f t="shared" si="50"/>
        <v>10</v>
      </c>
      <c r="CG62" s="33">
        <f t="shared" si="50"/>
        <v>10</v>
      </c>
      <c r="CH62" s="33">
        <f t="shared" si="50"/>
        <v>10</v>
      </c>
      <c r="CI62" s="33">
        <f t="shared" si="50"/>
        <v>10</v>
      </c>
      <c r="CJ62" s="33">
        <f t="shared" si="50"/>
        <v>10</v>
      </c>
      <c r="CK62" s="33">
        <f t="shared" si="50"/>
        <v>10</v>
      </c>
      <c r="CL62" s="33">
        <f t="shared" si="50"/>
        <v>10</v>
      </c>
      <c r="CM62" s="33">
        <f t="shared" si="50"/>
        <v>10</v>
      </c>
      <c r="CN62" s="33">
        <f t="shared" si="50"/>
        <v>10</v>
      </c>
      <c r="CO62" s="38">
        <f aca="true" t="shared" si="51" ref="CO62:CU62">SUM(CO55:CO61)</f>
        <v>10</v>
      </c>
      <c r="CP62" s="32">
        <f t="shared" si="51"/>
        <v>19</v>
      </c>
      <c r="CQ62" s="32">
        <f t="shared" si="51"/>
        <v>22</v>
      </c>
      <c r="CR62" s="32">
        <f t="shared" si="51"/>
        <v>22</v>
      </c>
      <c r="CS62" s="32">
        <f t="shared" si="51"/>
        <v>23</v>
      </c>
      <c r="CT62" s="32">
        <f t="shared" si="51"/>
        <v>23</v>
      </c>
      <c r="CU62" s="33">
        <f t="shared" si="51"/>
        <v>23</v>
      </c>
      <c r="CV62" s="33">
        <f aca="true" t="shared" si="52" ref="CV62:DC62">SUM(CV55:CV61)</f>
        <v>23</v>
      </c>
      <c r="CW62" s="33">
        <f t="shared" si="52"/>
        <v>23</v>
      </c>
      <c r="CX62" s="33">
        <f t="shared" si="52"/>
        <v>24</v>
      </c>
      <c r="CY62" s="33">
        <f t="shared" si="52"/>
        <v>24</v>
      </c>
      <c r="CZ62" s="33">
        <f t="shared" si="52"/>
        <v>24</v>
      </c>
      <c r="DA62" s="33">
        <f t="shared" si="52"/>
        <v>24</v>
      </c>
      <c r="DB62" s="33">
        <f t="shared" si="52"/>
        <v>24</v>
      </c>
      <c r="DC62" s="33">
        <f t="shared" si="52"/>
        <v>24</v>
      </c>
      <c r="DD62" s="33">
        <f>SUM(DD55:DD61)</f>
        <v>24</v>
      </c>
      <c r="DE62" s="33">
        <f>SUM(DE55:DE61)</f>
        <v>24</v>
      </c>
      <c r="DF62" s="33">
        <f>SUM(DF55:DF61)</f>
        <v>24</v>
      </c>
      <c r="DG62" s="38">
        <f>SUM(DG55:DG61)</f>
        <v>24</v>
      </c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s="10" customFormat="1" ht="46.5" customHeight="1" thickBot="1">
      <c r="A63" s="185" t="s">
        <v>88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7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</row>
    <row r="64" spans="1:150" s="10" customFormat="1" ht="76.5" customHeight="1">
      <c r="A64" s="46">
        <v>43</v>
      </c>
      <c r="B64" s="47" t="s">
        <v>4</v>
      </c>
      <c r="C64" s="48">
        <v>22</v>
      </c>
      <c r="D64" s="49">
        <v>8</v>
      </c>
      <c r="E64" s="50">
        <v>11</v>
      </c>
      <c r="F64" s="50">
        <v>12</v>
      </c>
      <c r="G64" s="50" t="s">
        <v>87</v>
      </c>
      <c r="H64" s="50">
        <v>20</v>
      </c>
      <c r="I64" s="51">
        <v>20</v>
      </c>
      <c r="J64" s="51">
        <v>20</v>
      </c>
      <c r="K64" s="51">
        <v>20</v>
      </c>
      <c r="L64" s="51">
        <v>21</v>
      </c>
      <c r="M64" s="51">
        <v>21</v>
      </c>
      <c r="N64" s="51">
        <v>21</v>
      </c>
      <c r="O64" s="51">
        <v>21</v>
      </c>
      <c r="P64" s="52">
        <v>21</v>
      </c>
      <c r="Q64" s="52">
        <v>21</v>
      </c>
      <c r="R64" s="52">
        <v>22</v>
      </c>
      <c r="S64" s="52">
        <v>22</v>
      </c>
      <c r="T64" s="52">
        <v>22</v>
      </c>
      <c r="U64" s="53">
        <v>22</v>
      </c>
      <c r="V64" s="54">
        <v>3</v>
      </c>
      <c r="W64" s="55">
        <v>5</v>
      </c>
      <c r="X64" s="50">
        <v>7</v>
      </c>
      <c r="Y64" s="50" t="s">
        <v>87</v>
      </c>
      <c r="Z64" s="50">
        <v>1</v>
      </c>
      <c r="AA64" s="51">
        <v>1</v>
      </c>
      <c r="AB64" s="51">
        <v>1</v>
      </c>
      <c r="AC64" s="51">
        <v>1</v>
      </c>
      <c r="AD64" s="51">
        <v>0</v>
      </c>
      <c r="AE64" s="51">
        <v>1</v>
      </c>
      <c r="AF64" s="51">
        <v>1</v>
      </c>
      <c r="AG64" s="51">
        <v>1</v>
      </c>
      <c r="AH64" s="51">
        <v>1</v>
      </c>
      <c r="AI64" s="51">
        <v>1</v>
      </c>
      <c r="AJ64" s="51">
        <v>0</v>
      </c>
      <c r="AK64" s="51">
        <v>0</v>
      </c>
      <c r="AL64" s="51">
        <v>0</v>
      </c>
      <c r="AM64" s="56">
        <v>0</v>
      </c>
      <c r="AN64" s="54">
        <v>0</v>
      </c>
      <c r="AO64" s="50">
        <v>0</v>
      </c>
      <c r="AP64" s="50">
        <v>0</v>
      </c>
      <c r="AQ64" s="50" t="s">
        <v>87</v>
      </c>
      <c r="AR64" s="50">
        <v>1</v>
      </c>
      <c r="AS64" s="51">
        <v>0</v>
      </c>
      <c r="AT64" s="51">
        <v>0</v>
      </c>
      <c r="AU64" s="51">
        <v>1</v>
      </c>
      <c r="AV64" s="51">
        <v>1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6">
        <v>0</v>
      </c>
      <c r="BF64" s="57">
        <v>7</v>
      </c>
      <c r="BG64" s="50">
        <v>5</v>
      </c>
      <c r="BH64" s="50">
        <v>2</v>
      </c>
      <c r="BI64" s="50" t="s">
        <v>87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6">
        <v>0</v>
      </c>
      <c r="BX64" s="54">
        <v>6</v>
      </c>
      <c r="BY64" s="50">
        <v>6</v>
      </c>
      <c r="BZ64" s="50">
        <v>6</v>
      </c>
      <c r="CA64" s="50" t="s">
        <v>87</v>
      </c>
      <c r="CB64" s="51">
        <v>6</v>
      </c>
      <c r="CC64" s="58">
        <v>6</v>
      </c>
      <c r="CD64" s="51">
        <v>6</v>
      </c>
      <c r="CE64" s="51">
        <v>6</v>
      </c>
      <c r="CF64" s="51">
        <v>6</v>
      </c>
      <c r="CG64" s="51">
        <v>6</v>
      </c>
      <c r="CH64" s="51">
        <v>6</v>
      </c>
      <c r="CI64" s="51">
        <v>6</v>
      </c>
      <c r="CJ64" s="51">
        <v>6</v>
      </c>
      <c r="CK64" s="51">
        <v>6</v>
      </c>
      <c r="CL64" s="51">
        <v>6</v>
      </c>
      <c r="CM64" s="51">
        <v>6</v>
      </c>
      <c r="CN64" s="51">
        <v>6</v>
      </c>
      <c r="CO64" s="56">
        <v>6</v>
      </c>
      <c r="CP64" s="55">
        <v>2</v>
      </c>
      <c r="CQ64" s="50">
        <v>2</v>
      </c>
      <c r="CR64" s="50">
        <v>2</v>
      </c>
      <c r="CS64" s="50" t="s">
        <v>87</v>
      </c>
      <c r="CT64" s="51">
        <v>2</v>
      </c>
      <c r="CU64" s="58">
        <v>2</v>
      </c>
      <c r="CV64" s="51">
        <v>2</v>
      </c>
      <c r="CW64" s="51">
        <v>2</v>
      </c>
      <c r="CX64" s="51">
        <v>2</v>
      </c>
      <c r="CY64" s="51">
        <v>2</v>
      </c>
      <c r="CZ64" s="51">
        <v>2</v>
      </c>
      <c r="DA64" s="51">
        <v>2</v>
      </c>
      <c r="DB64" s="51">
        <v>2</v>
      </c>
      <c r="DC64" s="51">
        <v>2</v>
      </c>
      <c r="DD64" s="51">
        <v>2</v>
      </c>
      <c r="DE64" s="51">
        <v>2</v>
      </c>
      <c r="DF64" s="51">
        <v>2</v>
      </c>
      <c r="DG64" s="56">
        <v>2</v>
      </c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</row>
    <row r="65" spans="1:150" s="10" customFormat="1" ht="76.5" customHeight="1">
      <c r="A65" s="60">
        <v>44</v>
      </c>
      <c r="B65" s="104" t="s">
        <v>13</v>
      </c>
      <c r="C65" s="92">
        <v>24</v>
      </c>
      <c r="D65" s="99">
        <v>1</v>
      </c>
      <c r="E65" s="94">
        <v>1</v>
      </c>
      <c r="F65" s="94">
        <v>2</v>
      </c>
      <c r="G65" s="94">
        <v>2</v>
      </c>
      <c r="H65" s="94">
        <v>13</v>
      </c>
      <c r="I65" s="147">
        <v>13</v>
      </c>
      <c r="J65" s="163">
        <v>14</v>
      </c>
      <c r="K65" s="163">
        <v>14</v>
      </c>
      <c r="L65" s="163">
        <v>16</v>
      </c>
      <c r="M65" s="163">
        <v>20</v>
      </c>
      <c r="N65" s="163">
        <v>24</v>
      </c>
      <c r="O65" s="163">
        <v>24</v>
      </c>
      <c r="P65" s="163">
        <v>24</v>
      </c>
      <c r="Q65" s="163">
        <v>24</v>
      </c>
      <c r="R65" s="163">
        <v>24</v>
      </c>
      <c r="S65" s="163">
        <v>24</v>
      </c>
      <c r="T65" s="163">
        <v>24</v>
      </c>
      <c r="U65" s="164">
        <v>24</v>
      </c>
      <c r="V65" s="98">
        <v>13</v>
      </c>
      <c r="W65" s="97">
        <v>22</v>
      </c>
      <c r="X65" s="94">
        <v>23</v>
      </c>
      <c r="Y65" s="94">
        <v>23</v>
      </c>
      <c r="Z65" s="94">
        <v>13</v>
      </c>
      <c r="AA65" s="147">
        <v>13</v>
      </c>
      <c r="AB65" s="163">
        <v>12</v>
      </c>
      <c r="AC65" s="163">
        <v>12</v>
      </c>
      <c r="AD65" s="163">
        <v>9</v>
      </c>
      <c r="AE65" s="163">
        <v>4</v>
      </c>
      <c r="AF65" s="163">
        <v>0</v>
      </c>
      <c r="AG65" s="163">
        <v>0</v>
      </c>
      <c r="AH65" s="163">
        <v>0</v>
      </c>
      <c r="AI65" s="163">
        <v>0</v>
      </c>
      <c r="AJ65" s="163">
        <v>0</v>
      </c>
      <c r="AK65" s="163">
        <v>0</v>
      </c>
      <c r="AL65" s="163">
        <v>0</v>
      </c>
      <c r="AM65" s="164">
        <v>0</v>
      </c>
      <c r="AN65" s="98">
        <v>0</v>
      </c>
      <c r="AO65" s="94">
        <v>1</v>
      </c>
      <c r="AP65" s="94">
        <v>1</v>
      </c>
      <c r="AQ65" s="94">
        <v>1</v>
      </c>
      <c r="AR65" s="94">
        <v>0</v>
      </c>
      <c r="AS65" s="95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96">
        <v>0</v>
      </c>
      <c r="BF65" s="95">
        <v>7</v>
      </c>
      <c r="BG65" s="94">
        <v>0</v>
      </c>
      <c r="BH65" s="94">
        <v>0</v>
      </c>
      <c r="BI65" s="94">
        <v>0</v>
      </c>
      <c r="BJ65" s="58">
        <v>0</v>
      </c>
      <c r="BK65" s="58">
        <v>0</v>
      </c>
      <c r="BL65" s="58">
        <v>0</v>
      </c>
      <c r="BM65" s="58">
        <v>0</v>
      </c>
      <c r="BN65" s="58">
        <v>0</v>
      </c>
      <c r="BO65" s="58">
        <v>0</v>
      </c>
      <c r="BP65" s="58">
        <v>0</v>
      </c>
      <c r="BQ65" s="58">
        <v>0</v>
      </c>
      <c r="BR65" s="58">
        <v>0</v>
      </c>
      <c r="BS65" s="58">
        <v>0</v>
      </c>
      <c r="BT65" s="58">
        <v>0</v>
      </c>
      <c r="BU65" s="58">
        <v>0</v>
      </c>
      <c r="BV65" s="58">
        <v>0</v>
      </c>
      <c r="BW65" s="96">
        <v>0</v>
      </c>
      <c r="BX65" s="98">
        <v>1</v>
      </c>
      <c r="BY65" s="94">
        <v>1</v>
      </c>
      <c r="BZ65" s="94">
        <v>1</v>
      </c>
      <c r="CA65" s="94">
        <v>1</v>
      </c>
      <c r="CB65" s="58">
        <v>1</v>
      </c>
      <c r="CC65" s="58">
        <v>1</v>
      </c>
      <c r="CD65" s="58">
        <v>1</v>
      </c>
      <c r="CE65" s="58">
        <v>1</v>
      </c>
      <c r="CF65" s="58">
        <v>1</v>
      </c>
      <c r="CG65" s="58">
        <v>1</v>
      </c>
      <c r="CH65" s="58">
        <v>1</v>
      </c>
      <c r="CI65" s="58">
        <v>1</v>
      </c>
      <c r="CJ65" s="58">
        <v>1</v>
      </c>
      <c r="CK65" s="58">
        <v>1</v>
      </c>
      <c r="CL65" s="58">
        <v>1</v>
      </c>
      <c r="CM65" s="58">
        <v>1</v>
      </c>
      <c r="CN65" s="58">
        <v>1</v>
      </c>
      <c r="CO65" s="96">
        <v>1</v>
      </c>
      <c r="CP65" s="97">
        <v>9</v>
      </c>
      <c r="CQ65" s="94">
        <v>9</v>
      </c>
      <c r="CR65" s="94">
        <v>9</v>
      </c>
      <c r="CS65" s="94">
        <v>9</v>
      </c>
      <c r="CT65" s="58">
        <v>9</v>
      </c>
      <c r="CU65" s="58">
        <v>9</v>
      </c>
      <c r="CV65" s="58">
        <v>9</v>
      </c>
      <c r="CW65" s="58">
        <v>9</v>
      </c>
      <c r="CX65" s="58">
        <v>9</v>
      </c>
      <c r="CY65" s="58">
        <v>9</v>
      </c>
      <c r="CZ65" s="58">
        <v>9</v>
      </c>
      <c r="DA65" s="58">
        <v>9</v>
      </c>
      <c r="DB65" s="58">
        <v>9</v>
      </c>
      <c r="DC65" s="58">
        <v>9</v>
      </c>
      <c r="DD65" s="58">
        <v>9</v>
      </c>
      <c r="DE65" s="58">
        <v>9</v>
      </c>
      <c r="DF65" s="58">
        <v>9</v>
      </c>
      <c r="DG65" s="96">
        <v>9</v>
      </c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</row>
    <row r="66" spans="1:150" s="10" customFormat="1" ht="76.5" customHeight="1">
      <c r="A66" s="60">
        <v>45</v>
      </c>
      <c r="B66" s="104" t="s">
        <v>14</v>
      </c>
      <c r="C66" s="92">
        <v>26</v>
      </c>
      <c r="D66" s="99">
        <v>12</v>
      </c>
      <c r="E66" s="94">
        <v>12</v>
      </c>
      <c r="F66" s="94">
        <v>13</v>
      </c>
      <c r="G66" s="94">
        <v>17</v>
      </c>
      <c r="H66" s="94">
        <v>19</v>
      </c>
      <c r="I66" s="58">
        <v>20</v>
      </c>
      <c r="J66" s="58">
        <v>23</v>
      </c>
      <c r="K66" s="58">
        <v>24</v>
      </c>
      <c r="L66" s="58">
        <v>24</v>
      </c>
      <c r="M66" s="58">
        <v>26</v>
      </c>
      <c r="N66" s="58">
        <v>26</v>
      </c>
      <c r="O66" s="58">
        <v>26</v>
      </c>
      <c r="P66" s="58">
        <v>26</v>
      </c>
      <c r="Q66" s="58">
        <v>26</v>
      </c>
      <c r="R66" s="58">
        <v>26</v>
      </c>
      <c r="S66" s="58">
        <v>26</v>
      </c>
      <c r="T66" s="58">
        <v>26</v>
      </c>
      <c r="U66" s="96">
        <v>26</v>
      </c>
      <c r="V66" s="98">
        <v>2</v>
      </c>
      <c r="W66" s="97">
        <v>2</v>
      </c>
      <c r="X66" s="94">
        <v>2</v>
      </c>
      <c r="Y66" s="94">
        <v>3</v>
      </c>
      <c r="Z66" s="94">
        <v>3</v>
      </c>
      <c r="AA66" s="58">
        <v>3</v>
      </c>
      <c r="AB66" s="58">
        <v>1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96">
        <v>0</v>
      </c>
      <c r="AN66" s="98">
        <v>3</v>
      </c>
      <c r="AO66" s="94">
        <v>5</v>
      </c>
      <c r="AP66" s="94">
        <v>5</v>
      </c>
      <c r="AQ66" s="94">
        <v>3</v>
      </c>
      <c r="AR66" s="94">
        <v>4</v>
      </c>
      <c r="AS66" s="58">
        <v>3</v>
      </c>
      <c r="AT66" s="58">
        <v>2</v>
      </c>
      <c r="AU66" s="58">
        <v>2</v>
      </c>
      <c r="AV66" s="58">
        <v>2</v>
      </c>
      <c r="AW66" s="58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96">
        <v>0</v>
      </c>
      <c r="BF66" s="95">
        <v>9</v>
      </c>
      <c r="BG66" s="94">
        <v>7</v>
      </c>
      <c r="BH66" s="94">
        <v>6</v>
      </c>
      <c r="BI66" s="94">
        <v>3</v>
      </c>
      <c r="BJ66" s="58">
        <v>0</v>
      </c>
      <c r="BK66" s="58">
        <v>0</v>
      </c>
      <c r="BL66" s="58">
        <v>0</v>
      </c>
      <c r="BM66" s="58">
        <v>0</v>
      </c>
      <c r="BN66" s="58">
        <v>0</v>
      </c>
      <c r="BO66" s="58">
        <v>0</v>
      </c>
      <c r="BP66" s="58">
        <v>0</v>
      </c>
      <c r="BQ66" s="58">
        <v>0</v>
      </c>
      <c r="BR66" s="58">
        <v>0</v>
      </c>
      <c r="BS66" s="58">
        <v>0</v>
      </c>
      <c r="BT66" s="58">
        <v>0</v>
      </c>
      <c r="BU66" s="58">
        <v>0</v>
      </c>
      <c r="BV66" s="58">
        <v>0</v>
      </c>
      <c r="BW66" s="96">
        <v>0</v>
      </c>
      <c r="BX66" s="98">
        <v>3</v>
      </c>
      <c r="BY66" s="94">
        <v>3</v>
      </c>
      <c r="BZ66" s="94">
        <v>3</v>
      </c>
      <c r="CA66" s="94">
        <v>3</v>
      </c>
      <c r="CB66" s="58">
        <v>3</v>
      </c>
      <c r="CC66" s="58">
        <v>3</v>
      </c>
      <c r="CD66" s="58">
        <v>3</v>
      </c>
      <c r="CE66" s="58">
        <v>3</v>
      </c>
      <c r="CF66" s="58">
        <v>3</v>
      </c>
      <c r="CG66" s="58">
        <v>3</v>
      </c>
      <c r="CH66" s="58">
        <v>3</v>
      </c>
      <c r="CI66" s="58">
        <v>3</v>
      </c>
      <c r="CJ66" s="58">
        <v>3</v>
      </c>
      <c r="CK66" s="58">
        <v>3</v>
      </c>
      <c r="CL66" s="58">
        <v>3</v>
      </c>
      <c r="CM66" s="58">
        <v>3</v>
      </c>
      <c r="CN66" s="58">
        <v>3</v>
      </c>
      <c r="CO66" s="96">
        <v>3</v>
      </c>
      <c r="CP66" s="97">
        <v>3</v>
      </c>
      <c r="CQ66" s="94">
        <v>3</v>
      </c>
      <c r="CR66" s="94">
        <v>3</v>
      </c>
      <c r="CS66" s="94">
        <v>3</v>
      </c>
      <c r="CT66" s="58">
        <v>3</v>
      </c>
      <c r="CU66" s="58">
        <v>3</v>
      </c>
      <c r="CV66" s="58">
        <v>3</v>
      </c>
      <c r="CW66" s="58">
        <v>3</v>
      </c>
      <c r="CX66" s="58">
        <v>3</v>
      </c>
      <c r="CY66" s="58">
        <v>3</v>
      </c>
      <c r="CZ66" s="58">
        <v>3</v>
      </c>
      <c r="DA66" s="58">
        <v>3</v>
      </c>
      <c r="DB66" s="58">
        <v>3</v>
      </c>
      <c r="DC66" s="58">
        <v>3</v>
      </c>
      <c r="DD66" s="58">
        <v>3</v>
      </c>
      <c r="DE66" s="58">
        <v>3</v>
      </c>
      <c r="DF66" s="58">
        <v>3</v>
      </c>
      <c r="DG66" s="96">
        <v>3</v>
      </c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</row>
    <row r="67" spans="1:150" s="161" customFormat="1" ht="76.5" customHeight="1">
      <c r="A67" s="60">
        <v>46</v>
      </c>
      <c r="B67" s="152" t="s">
        <v>16</v>
      </c>
      <c r="C67" s="153">
        <v>16</v>
      </c>
      <c r="D67" s="154">
        <v>0</v>
      </c>
      <c r="E67" s="155">
        <v>0</v>
      </c>
      <c r="F67" s="155">
        <v>4</v>
      </c>
      <c r="G67" s="94">
        <v>4</v>
      </c>
      <c r="H67" s="94">
        <v>5</v>
      </c>
      <c r="I67" s="58">
        <v>5</v>
      </c>
      <c r="J67" s="58">
        <v>5</v>
      </c>
      <c r="K67" s="58">
        <v>6</v>
      </c>
      <c r="L67" s="58">
        <v>13</v>
      </c>
      <c r="M67" s="58">
        <v>13</v>
      </c>
      <c r="N67" s="58">
        <v>13</v>
      </c>
      <c r="O67" s="58">
        <v>16</v>
      </c>
      <c r="P67" s="58">
        <v>16</v>
      </c>
      <c r="Q67" s="58">
        <v>16</v>
      </c>
      <c r="R67" s="58">
        <v>16</v>
      </c>
      <c r="S67" s="58">
        <v>16</v>
      </c>
      <c r="T67" s="58">
        <v>16</v>
      </c>
      <c r="U67" s="96">
        <v>16</v>
      </c>
      <c r="V67" s="159">
        <v>2</v>
      </c>
      <c r="W67" s="165">
        <v>3</v>
      </c>
      <c r="X67" s="155">
        <v>11</v>
      </c>
      <c r="Y67" s="94">
        <v>11</v>
      </c>
      <c r="Z67" s="94">
        <v>6</v>
      </c>
      <c r="AA67" s="58">
        <v>5</v>
      </c>
      <c r="AB67" s="58">
        <v>3</v>
      </c>
      <c r="AC67" s="58">
        <v>2</v>
      </c>
      <c r="AD67" s="58">
        <v>2</v>
      </c>
      <c r="AE67" s="58">
        <v>1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96">
        <v>0</v>
      </c>
      <c r="AN67" s="159">
        <v>0</v>
      </c>
      <c r="AO67" s="155">
        <v>0</v>
      </c>
      <c r="AP67" s="155">
        <v>0</v>
      </c>
      <c r="AQ67" s="94">
        <v>0</v>
      </c>
      <c r="AR67" s="94">
        <v>4</v>
      </c>
      <c r="AS67" s="58">
        <v>5</v>
      </c>
      <c r="AT67" s="58">
        <v>8</v>
      </c>
      <c r="AU67" s="58">
        <v>8</v>
      </c>
      <c r="AV67" s="58">
        <v>1</v>
      </c>
      <c r="AW67" s="58">
        <v>2</v>
      </c>
      <c r="AX67" s="58">
        <v>3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96">
        <v>0</v>
      </c>
      <c r="BF67" s="158">
        <v>14</v>
      </c>
      <c r="BG67" s="155">
        <v>13</v>
      </c>
      <c r="BH67" s="155">
        <v>1</v>
      </c>
      <c r="BI67" s="94">
        <v>1</v>
      </c>
      <c r="BJ67" s="94">
        <v>1</v>
      </c>
      <c r="BK67" s="58">
        <v>1</v>
      </c>
      <c r="BL67" s="58">
        <v>0</v>
      </c>
      <c r="BM67" s="58">
        <v>0</v>
      </c>
      <c r="BN67" s="58">
        <v>0</v>
      </c>
      <c r="BO67" s="58">
        <v>0</v>
      </c>
      <c r="BP67" s="58">
        <v>0</v>
      </c>
      <c r="BQ67" s="58">
        <v>0</v>
      </c>
      <c r="BR67" s="58">
        <v>0</v>
      </c>
      <c r="BS67" s="58">
        <v>0</v>
      </c>
      <c r="BT67" s="58">
        <v>0</v>
      </c>
      <c r="BU67" s="58">
        <v>0</v>
      </c>
      <c r="BV67" s="58">
        <v>0</v>
      </c>
      <c r="BW67" s="96">
        <v>0</v>
      </c>
      <c r="BX67" s="159">
        <v>5</v>
      </c>
      <c r="BY67" s="155">
        <v>5</v>
      </c>
      <c r="BZ67" s="155">
        <v>5</v>
      </c>
      <c r="CA67" s="94">
        <v>5</v>
      </c>
      <c r="CB67" s="58">
        <v>5</v>
      </c>
      <c r="CC67" s="58">
        <v>5</v>
      </c>
      <c r="CD67" s="58">
        <v>5</v>
      </c>
      <c r="CE67" s="58">
        <v>5</v>
      </c>
      <c r="CF67" s="58">
        <v>5</v>
      </c>
      <c r="CG67" s="58">
        <v>5</v>
      </c>
      <c r="CH67" s="58">
        <v>5</v>
      </c>
      <c r="CI67" s="58">
        <v>5</v>
      </c>
      <c r="CJ67" s="58">
        <v>5</v>
      </c>
      <c r="CK67" s="58">
        <v>5</v>
      </c>
      <c r="CL67" s="58">
        <v>5</v>
      </c>
      <c r="CM67" s="58">
        <v>5</v>
      </c>
      <c r="CN67" s="58">
        <v>5</v>
      </c>
      <c r="CO67" s="96">
        <v>5</v>
      </c>
      <c r="CP67" s="165">
        <v>6</v>
      </c>
      <c r="CQ67" s="155">
        <v>6</v>
      </c>
      <c r="CR67" s="155">
        <v>6</v>
      </c>
      <c r="CS67" s="94">
        <v>6</v>
      </c>
      <c r="CT67" s="58">
        <v>6</v>
      </c>
      <c r="CU67" s="58">
        <v>6</v>
      </c>
      <c r="CV67" s="58">
        <v>6</v>
      </c>
      <c r="CW67" s="58">
        <v>6</v>
      </c>
      <c r="CX67" s="58">
        <v>6</v>
      </c>
      <c r="CY67" s="58">
        <v>6</v>
      </c>
      <c r="CZ67" s="58">
        <v>6</v>
      </c>
      <c r="DA67" s="58">
        <v>6</v>
      </c>
      <c r="DB67" s="58">
        <v>6</v>
      </c>
      <c r="DC67" s="58">
        <v>6</v>
      </c>
      <c r="DD67" s="58">
        <v>6</v>
      </c>
      <c r="DE67" s="58">
        <v>6</v>
      </c>
      <c r="DF67" s="58">
        <v>6</v>
      </c>
      <c r="DG67" s="96">
        <v>6</v>
      </c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</row>
    <row r="68" spans="1:150" s="161" customFormat="1" ht="76.5" customHeight="1">
      <c r="A68" s="60">
        <v>47</v>
      </c>
      <c r="B68" s="152" t="s">
        <v>18</v>
      </c>
      <c r="C68" s="153">
        <v>13</v>
      </c>
      <c r="D68" s="154">
        <v>1</v>
      </c>
      <c r="E68" s="155">
        <v>2</v>
      </c>
      <c r="F68" s="155">
        <v>2</v>
      </c>
      <c r="G68" s="94">
        <v>4</v>
      </c>
      <c r="H68" s="94">
        <v>4</v>
      </c>
      <c r="I68" s="58">
        <v>9</v>
      </c>
      <c r="J68" s="58">
        <v>9</v>
      </c>
      <c r="K68" s="58">
        <v>9</v>
      </c>
      <c r="L68" s="58">
        <v>9</v>
      </c>
      <c r="M68" s="58">
        <v>9</v>
      </c>
      <c r="N68" s="58">
        <v>9</v>
      </c>
      <c r="O68" s="58">
        <v>11</v>
      </c>
      <c r="P68" s="58">
        <v>13</v>
      </c>
      <c r="Q68" s="58">
        <v>13</v>
      </c>
      <c r="R68" s="58">
        <v>13</v>
      </c>
      <c r="S68" s="58">
        <v>13</v>
      </c>
      <c r="T68" s="58">
        <v>13</v>
      </c>
      <c r="U68" s="96">
        <v>13</v>
      </c>
      <c r="V68" s="159">
        <v>2</v>
      </c>
      <c r="W68" s="165">
        <v>2</v>
      </c>
      <c r="X68" s="155">
        <v>6</v>
      </c>
      <c r="Y68" s="94">
        <v>7</v>
      </c>
      <c r="Z68" s="94">
        <v>8</v>
      </c>
      <c r="AA68" s="58">
        <v>2</v>
      </c>
      <c r="AB68" s="58">
        <v>3</v>
      </c>
      <c r="AC68" s="58">
        <v>3</v>
      </c>
      <c r="AD68" s="58">
        <v>3</v>
      </c>
      <c r="AE68" s="58">
        <v>3</v>
      </c>
      <c r="AF68" s="58">
        <v>3</v>
      </c>
      <c r="AG68" s="58">
        <v>1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96">
        <v>0</v>
      </c>
      <c r="AN68" s="159">
        <v>0</v>
      </c>
      <c r="AO68" s="155">
        <v>0</v>
      </c>
      <c r="AP68" s="155">
        <v>0</v>
      </c>
      <c r="AQ68" s="94">
        <v>0</v>
      </c>
      <c r="AR68" s="94">
        <v>0</v>
      </c>
      <c r="AS68" s="58">
        <v>1</v>
      </c>
      <c r="AT68" s="58">
        <v>1</v>
      </c>
      <c r="AU68" s="58">
        <v>1</v>
      </c>
      <c r="AV68" s="58">
        <v>1</v>
      </c>
      <c r="AW68" s="58">
        <v>1</v>
      </c>
      <c r="AX68" s="58">
        <v>1</v>
      </c>
      <c r="AY68" s="58">
        <v>1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96">
        <v>0</v>
      </c>
      <c r="BF68" s="158">
        <v>7</v>
      </c>
      <c r="BG68" s="155">
        <v>5</v>
      </c>
      <c r="BH68" s="155">
        <v>5</v>
      </c>
      <c r="BI68" s="94">
        <v>2</v>
      </c>
      <c r="BJ68" s="58">
        <v>1</v>
      </c>
      <c r="BK68" s="58">
        <v>1</v>
      </c>
      <c r="BL68" s="58">
        <v>0</v>
      </c>
      <c r="BM68" s="58">
        <v>0</v>
      </c>
      <c r="BN68" s="58">
        <v>0</v>
      </c>
      <c r="BO68" s="58">
        <v>0</v>
      </c>
      <c r="BP68" s="58">
        <v>0</v>
      </c>
      <c r="BQ68" s="58">
        <v>0</v>
      </c>
      <c r="BR68" s="58">
        <v>0</v>
      </c>
      <c r="BS68" s="58">
        <v>0</v>
      </c>
      <c r="BT68" s="58">
        <v>0</v>
      </c>
      <c r="BU68" s="58">
        <v>0</v>
      </c>
      <c r="BV68" s="58">
        <v>0</v>
      </c>
      <c r="BW68" s="96">
        <v>0</v>
      </c>
      <c r="BX68" s="159">
        <v>0</v>
      </c>
      <c r="BY68" s="155">
        <v>0</v>
      </c>
      <c r="BZ68" s="155">
        <v>0</v>
      </c>
      <c r="CA68" s="94">
        <v>0</v>
      </c>
      <c r="CB68" s="58">
        <v>0</v>
      </c>
      <c r="CC68" s="58">
        <v>0</v>
      </c>
      <c r="CD68" s="58">
        <v>0</v>
      </c>
      <c r="CE68" s="58">
        <v>0</v>
      </c>
      <c r="CF68" s="58">
        <v>0</v>
      </c>
      <c r="CG68" s="58">
        <v>0</v>
      </c>
      <c r="CH68" s="58">
        <v>0</v>
      </c>
      <c r="CI68" s="58">
        <v>0</v>
      </c>
      <c r="CJ68" s="58">
        <v>0</v>
      </c>
      <c r="CK68" s="58">
        <v>0</v>
      </c>
      <c r="CL68" s="58">
        <v>0</v>
      </c>
      <c r="CM68" s="58">
        <v>0</v>
      </c>
      <c r="CN68" s="58">
        <v>0</v>
      </c>
      <c r="CO68" s="96">
        <v>0</v>
      </c>
      <c r="CP68" s="165">
        <v>4</v>
      </c>
      <c r="CQ68" s="155">
        <v>4</v>
      </c>
      <c r="CR68" s="155">
        <v>4</v>
      </c>
      <c r="CS68" s="94">
        <v>6</v>
      </c>
      <c r="CT68" s="58">
        <v>7</v>
      </c>
      <c r="CU68" s="58">
        <v>7</v>
      </c>
      <c r="CV68" s="58">
        <v>7</v>
      </c>
      <c r="CW68" s="58">
        <v>7</v>
      </c>
      <c r="CX68" s="58">
        <v>7</v>
      </c>
      <c r="CY68" s="58">
        <v>7</v>
      </c>
      <c r="CZ68" s="58">
        <v>7</v>
      </c>
      <c r="DA68" s="58">
        <v>7</v>
      </c>
      <c r="DB68" s="58">
        <v>7</v>
      </c>
      <c r="DC68" s="58">
        <v>7</v>
      </c>
      <c r="DD68" s="58">
        <v>7</v>
      </c>
      <c r="DE68" s="58">
        <v>7</v>
      </c>
      <c r="DF68" s="58">
        <v>7</v>
      </c>
      <c r="DG68" s="96">
        <v>7</v>
      </c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</row>
    <row r="69" spans="1:150" s="10" customFormat="1" ht="76.5" customHeight="1">
      <c r="A69" s="60">
        <v>48</v>
      </c>
      <c r="B69" s="104" t="s">
        <v>20</v>
      </c>
      <c r="C69" s="92">
        <v>21</v>
      </c>
      <c r="D69" s="99">
        <v>7</v>
      </c>
      <c r="E69" s="94">
        <v>7</v>
      </c>
      <c r="F69" s="94">
        <v>7</v>
      </c>
      <c r="G69" s="94">
        <v>7</v>
      </c>
      <c r="H69" s="94">
        <v>10</v>
      </c>
      <c r="I69" s="58">
        <v>10</v>
      </c>
      <c r="J69" s="58">
        <v>10</v>
      </c>
      <c r="K69" s="58">
        <v>10</v>
      </c>
      <c r="L69" s="58">
        <v>15</v>
      </c>
      <c r="M69" s="58">
        <v>15</v>
      </c>
      <c r="N69" s="58">
        <v>16</v>
      </c>
      <c r="O69" s="58">
        <v>16</v>
      </c>
      <c r="P69" s="58">
        <v>21</v>
      </c>
      <c r="Q69" s="58">
        <v>21</v>
      </c>
      <c r="R69" s="58">
        <v>21</v>
      </c>
      <c r="S69" s="58">
        <v>21</v>
      </c>
      <c r="T69" s="58">
        <v>21</v>
      </c>
      <c r="U69" s="96">
        <v>21</v>
      </c>
      <c r="V69" s="98">
        <v>5</v>
      </c>
      <c r="W69" s="97">
        <v>5</v>
      </c>
      <c r="X69" s="94">
        <v>13</v>
      </c>
      <c r="Y69" s="94">
        <v>13</v>
      </c>
      <c r="Z69" s="94">
        <v>11</v>
      </c>
      <c r="AA69" s="95">
        <v>11</v>
      </c>
      <c r="AB69" s="58">
        <v>9</v>
      </c>
      <c r="AC69" s="58">
        <v>9</v>
      </c>
      <c r="AD69" s="58">
        <v>6</v>
      </c>
      <c r="AE69" s="58">
        <v>6</v>
      </c>
      <c r="AF69" s="58">
        <v>5</v>
      </c>
      <c r="AG69" s="58">
        <v>5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96">
        <v>0</v>
      </c>
      <c r="AN69" s="98">
        <v>0</v>
      </c>
      <c r="AO69" s="94">
        <v>0</v>
      </c>
      <c r="AP69" s="94">
        <v>0</v>
      </c>
      <c r="AQ69" s="94">
        <v>0</v>
      </c>
      <c r="AR69" s="94">
        <v>0</v>
      </c>
      <c r="AS69" s="95">
        <v>0</v>
      </c>
      <c r="AT69" s="58">
        <v>2</v>
      </c>
      <c r="AU69" s="58">
        <v>2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96">
        <v>0</v>
      </c>
      <c r="BF69" s="95">
        <v>10</v>
      </c>
      <c r="BG69" s="94">
        <v>10</v>
      </c>
      <c r="BH69" s="94">
        <v>1</v>
      </c>
      <c r="BI69" s="94">
        <v>1</v>
      </c>
      <c r="BJ69" s="58">
        <v>0</v>
      </c>
      <c r="BK69" s="58">
        <v>0</v>
      </c>
      <c r="BL69" s="58">
        <v>0</v>
      </c>
      <c r="BM69" s="58">
        <v>0</v>
      </c>
      <c r="BN69" s="58">
        <v>0</v>
      </c>
      <c r="BO69" s="58">
        <v>0</v>
      </c>
      <c r="BP69" s="58">
        <v>0</v>
      </c>
      <c r="BQ69" s="58">
        <v>0</v>
      </c>
      <c r="BR69" s="58">
        <v>0</v>
      </c>
      <c r="BS69" s="58">
        <v>0</v>
      </c>
      <c r="BT69" s="58">
        <v>0</v>
      </c>
      <c r="BU69" s="58">
        <v>0</v>
      </c>
      <c r="BV69" s="58">
        <v>0</v>
      </c>
      <c r="BW69" s="96">
        <v>0</v>
      </c>
      <c r="BX69" s="98">
        <v>0</v>
      </c>
      <c r="BY69" s="94">
        <v>0</v>
      </c>
      <c r="BZ69" s="94">
        <v>0</v>
      </c>
      <c r="CA69" s="94">
        <v>0</v>
      </c>
      <c r="CB69" s="58">
        <v>0</v>
      </c>
      <c r="CC69" s="58">
        <v>0</v>
      </c>
      <c r="CD69" s="58">
        <v>0</v>
      </c>
      <c r="CE69" s="58">
        <v>0</v>
      </c>
      <c r="CF69" s="58">
        <v>0</v>
      </c>
      <c r="CG69" s="58">
        <v>0</v>
      </c>
      <c r="CH69" s="58">
        <v>0</v>
      </c>
      <c r="CI69" s="58">
        <v>0</v>
      </c>
      <c r="CJ69" s="58">
        <v>0</v>
      </c>
      <c r="CK69" s="58">
        <v>0</v>
      </c>
      <c r="CL69" s="58">
        <v>0</v>
      </c>
      <c r="CM69" s="58">
        <v>0</v>
      </c>
      <c r="CN69" s="58">
        <v>0</v>
      </c>
      <c r="CO69" s="96">
        <v>0</v>
      </c>
      <c r="CP69" s="97">
        <v>0</v>
      </c>
      <c r="CQ69" s="94">
        <v>0</v>
      </c>
      <c r="CR69" s="94">
        <v>0</v>
      </c>
      <c r="CS69" s="94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8">
        <v>0</v>
      </c>
      <c r="DA69" s="58">
        <v>0</v>
      </c>
      <c r="DB69" s="58">
        <v>0</v>
      </c>
      <c r="DC69" s="58">
        <v>0</v>
      </c>
      <c r="DD69" s="58">
        <v>0</v>
      </c>
      <c r="DE69" s="58">
        <v>0</v>
      </c>
      <c r="DF69" s="58">
        <v>0</v>
      </c>
      <c r="DG69" s="96">
        <v>0</v>
      </c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</row>
    <row r="70" spans="1:150" s="10" customFormat="1" ht="76.5" customHeight="1" thickBot="1">
      <c r="A70" s="60">
        <v>49</v>
      </c>
      <c r="B70" s="104" t="s">
        <v>41</v>
      </c>
      <c r="C70" s="92">
        <v>14</v>
      </c>
      <c r="D70" s="99">
        <v>0</v>
      </c>
      <c r="E70" s="94">
        <v>0</v>
      </c>
      <c r="F70" s="94">
        <v>0</v>
      </c>
      <c r="G70" s="94">
        <v>0</v>
      </c>
      <c r="H70" s="94">
        <v>1</v>
      </c>
      <c r="I70" s="58">
        <v>1</v>
      </c>
      <c r="J70" s="58">
        <v>1</v>
      </c>
      <c r="K70" s="58">
        <v>7</v>
      </c>
      <c r="L70" s="111">
        <v>7</v>
      </c>
      <c r="M70" s="111">
        <v>7</v>
      </c>
      <c r="N70" s="111">
        <v>11</v>
      </c>
      <c r="O70" s="111">
        <v>14</v>
      </c>
      <c r="P70" s="111">
        <v>14</v>
      </c>
      <c r="Q70" s="111">
        <v>14</v>
      </c>
      <c r="R70" s="111">
        <v>14</v>
      </c>
      <c r="S70" s="111">
        <v>14</v>
      </c>
      <c r="T70" s="111">
        <v>14</v>
      </c>
      <c r="U70" s="112">
        <v>14</v>
      </c>
      <c r="V70" s="98">
        <v>1</v>
      </c>
      <c r="W70" s="97">
        <v>1</v>
      </c>
      <c r="X70" s="94">
        <v>0</v>
      </c>
      <c r="Y70" s="94">
        <v>0</v>
      </c>
      <c r="Z70" s="94">
        <v>12</v>
      </c>
      <c r="AA70" s="95">
        <v>12</v>
      </c>
      <c r="AB70" s="58">
        <v>12</v>
      </c>
      <c r="AC70" s="58">
        <v>6</v>
      </c>
      <c r="AD70" s="111">
        <v>6</v>
      </c>
      <c r="AE70" s="111">
        <v>6</v>
      </c>
      <c r="AF70" s="111">
        <v>3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2">
        <v>0</v>
      </c>
      <c r="AN70" s="98">
        <v>0</v>
      </c>
      <c r="AO70" s="94">
        <v>0</v>
      </c>
      <c r="AP70" s="94">
        <v>1</v>
      </c>
      <c r="AQ70" s="94">
        <v>1</v>
      </c>
      <c r="AR70" s="94">
        <v>0</v>
      </c>
      <c r="AS70" s="95">
        <v>0</v>
      </c>
      <c r="AT70" s="58">
        <v>0</v>
      </c>
      <c r="AU70" s="58">
        <v>0</v>
      </c>
      <c r="AV70" s="111">
        <v>0</v>
      </c>
      <c r="AW70" s="111">
        <v>0</v>
      </c>
      <c r="AX70" s="111">
        <v>0</v>
      </c>
      <c r="AY70" s="111">
        <v>0</v>
      </c>
      <c r="AZ70" s="111">
        <v>0</v>
      </c>
      <c r="BA70" s="111">
        <v>0</v>
      </c>
      <c r="BB70" s="111">
        <v>0</v>
      </c>
      <c r="BC70" s="111">
        <v>0</v>
      </c>
      <c r="BD70" s="111">
        <v>0</v>
      </c>
      <c r="BE70" s="112">
        <v>0</v>
      </c>
      <c r="BF70" s="95">
        <v>5</v>
      </c>
      <c r="BG70" s="94">
        <v>5</v>
      </c>
      <c r="BH70" s="94">
        <v>5</v>
      </c>
      <c r="BI70" s="94">
        <v>5</v>
      </c>
      <c r="BJ70" s="58">
        <v>0</v>
      </c>
      <c r="BK70" s="58">
        <v>0</v>
      </c>
      <c r="BL70" s="58">
        <v>0</v>
      </c>
      <c r="BM70" s="58">
        <v>0</v>
      </c>
      <c r="BN70" s="111">
        <v>0</v>
      </c>
      <c r="BO70" s="111">
        <v>1</v>
      </c>
      <c r="BP70" s="111">
        <v>0</v>
      </c>
      <c r="BQ70" s="111">
        <v>0</v>
      </c>
      <c r="BR70" s="111">
        <v>0</v>
      </c>
      <c r="BS70" s="111">
        <v>0</v>
      </c>
      <c r="BT70" s="111">
        <v>0</v>
      </c>
      <c r="BU70" s="111">
        <v>0</v>
      </c>
      <c r="BV70" s="111">
        <v>0</v>
      </c>
      <c r="BW70" s="112">
        <v>0</v>
      </c>
      <c r="BX70" s="98">
        <v>1</v>
      </c>
      <c r="BY70" s="94">
        <v>1</v>
      </c>
      <c r="BZ70" s="94">
        <v>1</v>
      </c>
      <c r="CA70" s="94">
        <v>1</v>
      </c>
      <c r="CB70" s="58">
        <v>1</v>
      </c>
      <c r="CC70" s="58">
        <v>1</v>
      </c>
      <c r="CD70" s="58">
        <v>1</v>
      </c>
      <c r="CE70" s="58">
        <v>1</v>
      </c>
      <c r="CF70" s="111">
        <v>1</v>
      </c>
      <c r="CG70" s="111">
        <v>1</v>
      </c>
      <c r="CH70" s="111">
        <v>1</v>
      </c>
      <c r="CI70" s="111">
        <v>1</v>
      </c>
      <c r="CJ70" s="111">
        <v>1</v>
      </c>
      <c r="CK70" s="111">
        <v>1</v>
      </c>
      <c r="CL70" s="111">
        <v>1</v>
      </c>
      <c r="CM70" s="111">
        <v>1</v>
      </c>
      <c r="CN70" s="111">
        <v>1</v>
      </c>
      <c r="CO70" s="112">
        <v>1</v>
      </c>
      <c r="CP70" s="97">
        <v>3</v>
      </c>
      <c r="CQ70" s="94">
        <v>4</v>
      </c>
      <c r="CR70" s="94">
        <v>4</v>
      </c>
      <c r="CS70" s="94">
        <v>4</v>
      </c>
      <c r="CT70" s="58">
        <v>4</v>
      </c>
      <c r="CU70" s="58">
        <v>4</v>
      </c>
      <c r="CV70" s="58">
        <v>4</v>
      </c>
      <c r="CW70" s="58">
        <v>4</v>
      </c>
      <c r="CX70" s="111">
        <v>4</v>
      </c>
      <c r="CY70" s="111">
        <v>4</v>
      </c>
      <c r="CZ70" s="111">
        <v>4</v>
      </c>
      <c r="DA70" s="111">
        <v>4</v>
      </c>
      <c r="DB70" s="111">
        <v>4</v>
      </c>
      <c r="DC70" s="111">
        <v>4</v>
      </c>
      <c r="DD70" s="111">
        <v>4</v>
      </c>
      <c r="DE70" s="111">
        <v>4</v>
      </c>
      <c r="DF70" s="111">
        <v>4</v>
      </c>
      <c r="DG70" s="112">
        <v>4</v>
      </c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</row>
    <row r="71" spans="1:111" ht="40.5" customHeight="1" thickBot="1">
      <c r="A71" s="200" t="s">
        <v>78</v>
      </c>
      <c r="B71" s="206" t="s">
        <v>1</v>
      </c>
      <c r="C71" s="188" t="s">
        <v>94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90"/>
    </row>
    <row r="72" spans="1:150" s="10" customFormat="1" ht="172.5" customHeight="1" thickBot="1">
      <c r="A72" s="201"/>
      <c r="B72" s="207"/>
      <c r="C72" s="197" t="s">
        <v>98</v>
      </c>
      <c r="D72" s="78"/>
      <c r="E72" s="44"/>
      <c r="F72" s="44"/>
      <c r="G72" s="189" t="s">
        <v>93</v>
      </c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90"/>
      <c r="V72" s="78"/>
      <c r="W72" s="44"/>
      <c r="X72" s="44"/>
      <c r="Y72" s="189" t="s">
        <v>95</v>
      </c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90"/>
      <c r="AN72" s="78"/>
      <c r="AO72" s="44"/>
      <c r="AP72" s="44"/>
      <c r="AQ72" s="189" t="s">
        <v>96</v>
      </c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90"/>
      <c r="BF72" s="78"/>
      <c r="BG72" s="44"/>
      <c r="BH72" s="44"/>
      <c r="BI72" s="189" t="s">
        <v>102</v>
      </c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90"/>
      <c r="BX72" s="78"/>
      <c r="BY72" s="44"/>
      <c r="BZ72" s="44"/>
      <c r="CA72" s="189" t="s">
        <v>97</v>
      </c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90"/>
      <c r="CP72" s="188" t="s">
        <v>92</v>
      </c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90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</row>
    <row r="73" spans="1:150" s="10" customFormat="1" ht="189" customHeight="1" thickBot="1">
      <c r="A73" s="202"/>
      <c r="B73" s="208"/>
      <c r="C73" s="198"/>
      <c r="D73" s="16" t="s">
        <v>103</v>
      </c>
      <c r="E73" s="17" t="s">
        <v>104</v>
      </c>
      <c r="F73" s="17" t="s">
        <v>105</v>
      </c>
      <c r="G73" s="17" t="s">
        <v>106</v>
      </c>
      <c r="H73" s="17" t="s">
        <v>108</v>
      </c>
      <c r="I73" s="17" t="s">
        <v>111</v>
      </c>
      <c r="J73" s="17" t="s">
        <v>116</v>
      </c>
      <c r="K73" s="19" t="s">
        <v>119</v>
      </c>
      <c r="L73" s="18" t="s">
        <v>122</v>
      </c>
      <c r="M73" s="18" t="s">
        <v>123</v>
      </c>
      <c r="N73" s="18" t="s">
        <v>124</v>
      </c>
      <c r="O73" s="18" t="s">
        <v>125</v>
      </c>
      <c r="P73" s="14" t="s">
        <v>126</v>
      </c>
      <c r="Q73" s="18" t="s">
        <v>127</v>
      </c>
      <c r="R73" s="18" t="s">
        <v>128</v>
      </c>
      <c r="S73" s="18" t="s">
        <v>129</v>
      </c>
      <c r="T73" s="18" t="s">
        <v>130</v>
      </c>
      <c r="U73" s="15" t="s">
        <v>132</v>
      </c>
      <c r="V73" s="16" t="s">
        <v>103</v>
      </c>
      <c r="W73" s="17" t="s">
        <v>104</v>
      </c>
      <c r="X73" s="17" t="s">
        <v>105</v>
      </c>
      <c r="Y73" s="17" t="s">
        <v>106</v>
      </c>
      <c r="Z73" s="17" t="s">
        <v>108</v>
      </c>
      <c r="AA73" s="19" t="s">
        <v>111</v>
      </c>
      <c r="AB73" s="18" t="s">
        <v>116</v>
      </c>
      <c r="AC73" s="18" t="s">
        <v>119</v>
      </c>
      <c r="AD73" s="18" t="s">
        <v>122</v>
      </c>
      <c r="AE73" s="18" t="s">
        <v>123</v>
      </c>
      <c r="AF73" s="18" t="s">
        <v>124</v>
      </c>
      <c r="AG73" s="18" t="s">
        <v>125</v>
      </c>
      <c r="AH73" s="14" t="s">
        <v>126</v>
      </c>
      <c r="AI73" s="18" t="s">
        <v>127</v>
      </c>
      <c r="AJ73" s="18" t="s">
        <v>128</v>
      </c>
      <c r="AK73" s="18" t="s">
        <v>129</v>
      </c>
      <c r="AL73" s="18" t="s">
        <v>130</v>
      </c>
      <c r="AM73" s="15" t="s">
        <v>132</v>
      </c>
      <c r="AN73" s="21" t="s">
        <v>103</v>
      </c>
      <c r="AO73" s="17" t="s">
        <v>104</v>
      </c>
      <c r="AP73" s="20" t="s">
        <v>105</v>
      </c>
      <c r="AQ73" s="17" t="s">
        <v>106</v>
      </c>
      <c r="AR73" s="17" t="s">
        <v>108</v>
      </c>
      <c r="AS73" s="17" t="s">
        <v>111</v>
      </c>
      <c r="AT73" s="19" t="s">
        <v>116</v>
      </c>
      <c r="AU73" s="18" t="s">
        <v>119</v>
      </c>
      <c r="AV73" s="18" t="s">
        <v>122</v>
      </c>
      <c r="AW73" s="18" t="s">
        <v>123</v>
      </c>
      <c r="AX73" s="18" t="s">
        <v>124</v>
      </c>
      <c r="AY73" s="18" t="s">
        <v>125</v>
      </c>
      <c r="AZ73" s="14" t="s">
        <v>126</v>
      </c>
      <c r="BA73" s="18" t="s">
        <v>127</v>
      </c>
      <c r="BB73" s="18" t="s">
        <v>128</v>
      </c>
      <c r="BC73" s="18" t="s">
        <v>129</v>
      </c>
      <c r="BD73" s="18" t="s">
        <v>130</v>
      </c>
      <c r="BE73" s="15" t="s">
        <v>132</v>
      </c>
      <c r="BF73" s="20" t="s">
        <v>103</v>
      </c>
      <c r="BG73" s="17" t="s">
        <v>104</v>
      </c>
      <c r="BH73" s="17" t="s">
        <v>105</v>
      </c>
      <c r="BI73" s="17" t="s">
        <v>106</v>
      </c>
      <c r="BJ73" s="18" t="s">
        <v>108</v>
      </c>
      <c r="BK73" s="17" t="s">
        <v>111</v>
      </c>
      <c r="BL73" s="18" t="s">
        <v>116</v>
      </c>
      <c r="BM73" s="18" t="s">
        <v>119</v>
      </c>
      <c r="BN73" s="18" t="s">
        <v>122</v>
      </c>
      <c r="BO73" s="18" t="s">
        <v>123</v>
      </c>
      <c r="BP73" s="18" t="s">
        <v>124</v>
      </c>
      <c r="BQ73" s="18" t="s">
        <v>125</v>
      </c>
      <c r="BR73" s="14" t="s">
        <v>126</v>
      </c>
      <c r="BS73" s="18" t="s">
        <v>127</v>
      </c>
      <c r="BT73" s="18" t="s">
        <v>128</v>
      </c>
      <c r="BU73" s="18" t="s">
        <v>129</v>
      </c>
      <c r="BV73" s="18" t="s">
        <v>130</v>
      </c>
      <c r="BW73" s="15" t="s">
        <v>132</v>
      </c>
      <c r="BX73" s="16" t="s">
        <v>103</v>
      </c>
      <c r="BY73" s="17" t="s">
        <v>104</v>
      </c>
      <c r="BZ73" s="17" t="s">
        <v>105</v>
      </c>
      <c r="CA73" s="17" t="s">
        <v>106</v>
      </c>
      <c r="CB73" s="18" t="s">
        <v>108</v>
      </c>
      <c r="CC73" s="17" t="s">
        <v>111</v>
      </c>
      <c r="CD73" s="18" t="s">
        <v>116</v>
      </c>
      <c r="CE73" s="18" t="s">
        <v>119</v>
      </c>
      <c r="CF73" s="18" t="s">
        <v>122</v>
      </c>
      <c r="CG73" s="18" t="s">
        <v>123</v>
      </c>
      <c r="CH73" s="18" t="s">
        <v>124</v>
      </c>
      <c r="CI73" s="18" t="s">
        <v>125</v>
      </c>
      <c r="CJ73" s="14" t="s">
        <v>126</v>
      </c>
      <c r="CK73" s="18" t="s">
        <v>127</v>
      </c>
      <c r="CL73" s="18" t="s">
        <v>128</v>
      </c>
      <c r="CM73" s="18" t="s">
        <v>129</v>
      </c>
      <c r="CN73" s="18" t="s">
        <v>130</v>
      </c>
      <c r="CO73" s="15" t="s">
        <v>132</v>
      </c>
      <c r="CP73" s="20" t="s">
        <v>103</v>
      </c>
      <c r="CQ73" s="17" t="s">
        <v>104</v>
      </c>
      <c r="CR73" s="17" t="s">
        <v>105</v>
      </c>
      <c r="CS73" s="17" t="s">
        <v>106</v>
      </c>
      <c r="CT73" s="18" t="s">
        <v>108</v>
      </c>
      <c r="CU73" s="18" t="s">
        <v>111</v>
      </c>
      <c r="CV73" s="17" t="s">
        <v>116</v>
      </c>
      <c r="CW73" s="18" t="s">
        <v>119</v>
      </c>
      <c r="CX73" s="18" t="s">
        <v>122</v>
      </c>
      <c r="CY73" s="18" t="s">
        <v>123</v>
      </c>
      <c r="CZ73" s="18" t="s">
        <v>124</v>
      </c>
      <c r="DA73" s="18" t="s">
        <v>125</v>
      </c>
      <c r="DB73" s="14" t="s">
        <v>126</v>
      </c>
      <c r="DC73" s="18" t="s">
        <v>127</v>
      </c>
      <c r="DD73" s="18" t="s">
        <v>128</v>
      </c>
      <c r="DE73" s="18" t="s">
        <v>129</v>
      </c>
      <c r="DF73" s="18" t="s">
        <v>130</v>
      </c>
      <c r="DG73" s="15" t="s">
        <v>132</v>
      </c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</row>
    <row r="74" spans="1:150" s="10" customFormat="1" ht="76.5" customHeight="1">
      <c r="A74" s="46">
        <v>50</v>
      </c>
      <c r="B74" s="47" t="s">
        <v>48</v>
      </c>
      <c r="C74" s="48">
        <v>24</v>
      </c>
      <c r="D74" s="49">
        <v>5</v>
      </c>
      <c r="E74" s="50">
        <v>8</v>
      </c>
      <c r="F74" s="50">
        <v>20</v>
      </c>
      <c r="G74" s="50">
        <v>24</v>
      </c>
      <c r="H74" s="50">
        <v>24</v>
      </c>
      <c r="I74" s="51">
        <v>24</v>
      </c>
      <c r="J74" s="51">
        <v>24</v>
      </c>
      <c r="K74" s="51">
        <v>24</v>
      </c>
      <c r="L74" s="51">
        <v>24</v>
      </c>
      <c r="M74" s="51">
        <v>24</v>
      </c>
      <c r="N74" s="51">
        <v>24</v>
      </c>
      <c r="O74" s="51">
        <v>24</v>
      </c>
      <c r="P74" s="51">
        <v>24</v>
      </c>
      <c r="Q74" s="51">
        <v>24</v>
      </c>
      <c r="R74" s="51">
        <v>24</v>
      </c>
      <c r="S74" s="51">
        <v>24</v>
      </c>
      <c r="T74" s="51">
        <v>24</v>
      </c>
      <c r="U74" s="56">
        <v>24</v>
      </c>
      <c r="V74" s="54">
        <v>4</v>
      </c>
      <c r="W74" s="55">
        <v>3</v>
      </c>
      <c r="X74" s="50">
        <v>3</v>
      </c>
      <c r="Y74" s="50">
        <v>0</v>
      </c>
      <c r="Z74" s="50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6">
        <v>0</v>
      </c>
      <c r="AN74" s="54">
        <v>0</v>
      </c>
      <c r="AO74" s="50">
        <v>1</v>
      </c>
      <c r="AP74" s="50">
        <v>1</v>
      </c>
      <c r="AQ74" s="50">
        <v>0</v>
      </c>
      <c r="AR74" s="50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6">
        <v>0</v>
      </c>
      <c r="BF74" s="57">
        <v>14</v>
      </c>
      <c r="BG74" s="50">
        <v>12</v>
      </c>
      <c r="BH74" s="50">
        <v>0</v>
      </c>
      <c r="BI74" s="50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6">
        <v>0</v>
      </c>
      <c r="BX74" s="54">
        <v>3</v>
      </c>
      <c r="BY74" s="50">
        <v>3</v>
      </c>
      <c r="BZ74" s="50">
        <v>5</v>
      </c>
      <c r="CA74" s="50">
        <v>5</v>
      </c>
      <c r="CB74" s="51">
        <v>5</v>
      </c>
      <c r="CC74" s="51">
        <v>5</v>
      </c>
      <c r="CD74" s="51">
        <v>5</v>
      </c>
      <c r="CE74" s="51">
        <v>5</v>
      </c>
      <c r="CF74" s="51">
        <v>5</v>
      </c>
      <c r="CG74" s="51">
        <v>5</v>
      </c>
      <c r="CH74" s="51">
        <v>5</v>
      </c>
      <c r="CI74" s="51">
        <v>5</v>
      </c>
      <c r="CJ74" s="51">
        <v>5</v>
      </c>
      <c r="CK74" s="51">
        <v>5</v>
      </c>
      <c r="CL74" s="51">
        <v>5</v>
      </c>
      <c r="CM74" s="51">
        <v>5</v>
      </c>
      <c r="CN74" s="51">
        <v>5</v>
      </c>
      <c r="CO74" s="56">
        <v>5</v>
      </c>
      <c r="CP74" s="55">
        <v>1</v>
      </c>
      <c r="CQ74" s="50">
        <v>1</v>
      </c>
      <c r="CR74" s="50">
        <v>2</v>
      </c>
      <c r="CS74" s="50">
        <v>2</v>
      </c>
      <c r="CT74" s="51">
        <v>2</v>
      </c>
      <c r="CU74" s="51">
        <v>2</v>
      </c>
      <c r="CV74" s="51">
        <v>2</v>
      </c>
      <c r="CW74" s="51">
        <v>2</v>
      </c>
      <c r="CX74" s="51">
        <v>2</v>
      </c>
      <c r="CY74" s="51">
        <v>2</v>
      </c>
      <c r="CZ74" s="51">
        <v>2</v>
      </c>
      <c r="DA74" s="51">
        <v>2</v>
      </c>
      <c r="DB74" s="51">
        <v>2</v>
      </c>
      <c r="DC74" s="51">
        <v>2</v>
      </c>
      <c r="DD74" s="51">
        <v>2</v>
      </c>
      <c r="DE74" s="51">
        <v>2</v>
      </c>
      <c r="DF74" s="51">
        <v>2</v>
      </c>
      <c r="DG74" s="56">
        <v>2</v>
      </c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</row>
    <row r="75" spans="1:150" s="10" customFormat="1" ht="76.5" customHeight="1">
      <c r="A75" s="62">
        <v>51</v>
      </c>
      <c r="B75" s="63" t="s">
        <v>52</v>
      </c>
      <c r="C75" s="134">
        <v>42</v>
      </c>
      <c r="D75" s="119" t="s">
        <v>118</v>
      </c>
      <c r="E75" s="120" t="s">
        <v>87</v>
      </c>
      <c r="F75" s="120">
        <v>23</v>
      </c>
      <c r="G75" s="120">
        <v>24</v>
      </c>
      <c r="H75" s="120">
        <v>42</v>
      </c>
      <c r="I75" s="120">
        <v>42</v>
      </c>
      <c r="J75" s="120">
        <v>42</v>
      </c>
      <c r="K75" s="121">
        <v>42</v>
      </c>
      <c r="L75" s="126">
        <v>42</v>
      </c>
      <c r="M75" s="126">
        <v>42</v>
      </c>
      <c r="N75" s="126">
        <v>42</v>
      </c>
      <c r="O75" s="126">
        <v>42</v>
      </c>
      <c r="P75" s="126">
        <v>42</v>
      </c>
      <c r="Q75" s="126">
        <v>42</v>
      </c>
      <c r="R75" s="126">
        <v>42</v>
      </c>
      <c r="S75" s="126">
        <v>42</v>
      </c>
      <c r="T75" s="126">
        <v>42</v>
      </c>
      <c r="U75" s="127">
        <v>42</v>
      </c>
      <c r="V75" s="119" t="s">
        <v>87</v>
      </c>
      <c r="W75" s="120" t="s">
        <v>87</v>
      </c>
      <c r="X75" s="120">
        <v>10</v>
      </c>
      <c r="Y75" s="120">
        <v>11</v>
      </c>
      <c r="Z75" s="120">
        <v>0</v>
      </c>
      <c r="AA75" s="121"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26">
        <v>0</v>
      </c>
      <c r="AM75" s="127">
        <v>0</v>
      </c>
      <c r="AN75" s="119" t="s">
        <v>87</v>
      </c>
      <c r="AO75" s="120" t="s">
        <v>87</v>
      </c>
      <c r="AP75" s="122">
        <v>2</v>
      </c>
      <c r="AQ75" s="120">
        <v>2</v>
      </c>
      <c r="AR75" s="120">
        <v>0</v>
      </c>
      <c r="AS75" s="120">
        <v>0</v>
      </c>
      <c r="AT75" s="126">
        <v>0</v>
      </c>
      <c r="AU75" s="126">
        <v>0</v>
      </c>
      <c r="AV75" s="126">
        <v>0</v>
      </c>
      <c r="AW75" s="126">
        <v>0</v>
      </c>
      <c r="AX75" s="126">
        <v>0</v>
      </c>
      <c r="AY75" s="126">
        <v>0</v>
      </c>
      <c r="AZ75" s="126">
        <v>0</v>
      </c>
      <c r="BA75" s="126">
        <v>0</v>
      </c>
      <c r="BB75" s="126">
        <v>0</v>
      </c>
      <c r="BC75" s="126">
        <v>0</v>
      </c>
      <c r="BD75" s="126">
        <v>0</v>
      </c>
      <c r="BE75" s="127">
        <v>0</v>
      </c>
      <c r="BF75" s="121" t="s">
        <v>87</v>
      </c>
      <c r="BG75" s="120" t="s">
        <v>87</v>
      </c>
      <c r="BH75" s="120">
        <v>7</v>
      </c>
      <c r="BI75" s="120">
        <v>3</v>
      </c>
      <c r="BJ75" s="126">
        <v>0</v>
      </c>
      <c r="BK75" s="126">
        <v>0</v>
      </c>
      <c r="BL75" s="126">
        <v>0</v>
      </c>
      <c r="BM75" s="126">
        <v>0</v>
      </c>
      <c r="BN75" s="126">
        <v>0</v>
      </c>
      <c r="BO75" s="126">
        <v>0</v>
      </c>
      <c r="BP75" s="126">
        <v>0</v>
      </c>
      <c r="BQ75" s="126">
        <v>0</v>
      </c>
      <c r="BR75" s="126">
        <v>0</v>
      </c>
      <c r="BS75" s="126">
        <v>0</v>
      </c>
      <c r="BT75" s="126">
        <v>0</v>
      </c>
      <c r="BU75" s="126">
        <v>0</v>
      </c>
      <c r="BV75" s="126">
        <v>0</v>
      </c>
      <c r="BW75" s="127">
        <v>0</v>
      </c>
      <c r="BX75" s="135" t="s">
        <v>87</v>
      </c>
      <c r="BY75" s="120" t="s">
        <v>87</v>
      </c>
      <c r="BZ75" s="120">
        <v>2</v>
      </c>
      <c r="CA75" s="120">
        <v>2</v>
      </c>
      <c r="CB75" s="126">
        <v>0</v>
      </c>
      <c r="CC75" s="126">
        <v>0</v>
      </c>
      <c r="CD75" s="126">
        <v>0</v>
      </c>
      <c r="CE75" s="126">
        <v>0</v>
      </c>
      <c r="CF75" s="126">
        <v>0</v>
      </c>
      <c r="CG75" s="126">
        <v>0</v>
      </c>
      <c r="CH75" s="126">
        <v>0</v>
      </c>
      <c r="CI75" s="126">
        <v>0</v>
      </c>
      <c r="CJ75" s="126">
        <v>0</v>
      </c>
      <c r="CK75" s="126">
        <v>0</v>
      </c>
      <c r="CL75" s="126">
        <v>0</v>
      </c>
      <c r="CM75" s="126">
        <v>0</v>
      </c>
      <c r="CN75" s="126">
        <v>0</v>
      </c>
      <c r="CO75" s="127">
        <v>0</v>
      </c>
      <c r="CP75" s="122" t="s">
        <v>87</v>
      </c>
      <c r="CQ75" s="120" t="s">
        <v>87</v>
      </c>
      <c r="CR75" s="120">
        <v>10</v>
      </c>
      <c r="CS75" s="120">
        <v>10</v>
      </c>
      <c r="CT75" s="126">
        <v>10</v>
      </c>
      <c r="CU75" s="126">
        <v>10</v>
      </c>
      <c r="CV75" s="126">
        <v>12</v>
      </c>
      <c r="CW75" s="126">
        <v>12</v>
      </c>
      <c r="CX75" s="126">
        <v>12</v>
      </c>
      <c r="CY75" s="126">
        <v>12</v>
      </c>
      <c r="CZ75" s="126">
        <v>12</v>
      </c>
      <c r="DA75" s="126">
        <v>12</v>
      </c>
      <c r="DB75" s="126">
        <v>12</v>
      </c>
      <c r="DC75" s="126">
        <v>12</v>
      </c>
      <c r="DD75" s="126">
        <v>12</v>
      </c>
      <c r="DE75" s="126">
        <v>12</v>
      </c>
      <c r="DF75" s="126">
        <v>12</v>
      </c>
      <c r="DG75" s="127">
        <v>12</v>
      </c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</row>
    <row r="76" spans="1:150" s="10" customFormat="1" ht="76.5" customHeight="1">
      <c r="A76" s="60">
        <v>52</v>
      </c>
      <c r="B76" s="104" t="s">
        <v>54</v>
      </c>
      <c r="C76" s="92">
        <v>21</v>
      </c>
      <c r="D76" s="99" t="s">
        <v>87</v>
      </c>
      <c r="E76" s="94">
        <v>5</v>
      </c>
      <c r="F76" s="94">
        <v>6</v>
      </c>
      <c r="G76" s="94">
        <v>6</v>
      </c>
      <c r="H76" s="94">
        <v>6</v>
      </c>
      <c r="I76" s="94">
        <v>6</v>
      </c>
      <c r="J76" s="94">
        <v>6</v>
      </c>
      <c r="K76" s="95">
        <v>8</v>
      </c>
      <c r="L76" s="58">
        <v>8</v>
      </c>
      <c r="M76" s="58">
        <v>11</v>
      </c>
      <c r="N76" s="58">
        <v>13</v>
      </c>
      <c r="O76" s="58">
        <v>20</v>
      </c>
      <c r="P76" s="58">
        <v>21</v>
      </c>
      <c r="Q76" s="58">
        <v>21</v>
      </c>
      <c r="R76" s="58">
        <v>21</v>
      </c>
      <c r="S76" s="58">
        <v>21</v>
      </c>
      <c r="T76" s="58">
        <v>21</v>
      </c>
      <c r="U76" s="96">
        <v>21</v>
      </c>
      <c r="V76" s="99" t="s">
        <v>87</v>
      </c>
      <c r="W76" s="94">
        <v>9</v>
      </c>
      <c r="X76" s="94">
        <v>10</v>
      </c>
      <c r="Y76" s="94">
        <v>10</v>
      </c>
      <c r="Z76" s="94">
        <v>10</v>
      </c>
      <c r="AA76" s="58">
        <v>10</v>
      </c>
      <c r="AB76" s="58">
        <v>10</v>
      </c>
      <c r="AC76" s="58">
        <v>9</v>
      </c>
      <c r="AD76" s="58">
        <v>9</v>
      </c>
      <c r="AE76" s="58">
        <v>10</v>
      </c>
      <c r="AF76" s="58">
        <v>8</v>
      </c>
      <c r="AG76" s="58">
        <v>1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96">
        <v>0</v>
      </c>
      <c r="AN76" s="99" t="s">
        <v>87</v>
      </c>
      <c r="AO76" s="94">
        <v>1</v>
      </c>
      <c r="AP76" s="97">
        <v>1</v>
      </c>
      <c r="AQ76" s="94">
        <v>1</v>
      </c>
      <c r="AR76" s="94">
        <v>1</v>
      </c>
      <c r="AS76" s="94">
        <v>1</v>
      </c>
      <c r="AT76" s="58">
        <v>1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96">
        <v>0</v>
      </c>
      <c r="BF76" s="95" t="s">
        <v>87</v>
      </c>
      <c r="BG76" s="94">
        <v>8</v>
      </c>
      <c r="BH76" s="94">
        <v>7</v>
      </c>
      <c r="BI76" s="94">
        <v>7</v>
      </c>
      <c r="BJ76" s="58">
        <v>7</v>
      </c>
      <c r="BK76" s="58">
        <v>7</v>
      </c>
      <c r="BL76" s="58">
        <v>7</v>
      </c>
      <c r="BM76" s="58">
        <v>7</v>
      </c>
      <c r="BN76" s="58">
        <v>7</v>
      </c>
      <c r="BO76" s="58">
        <v>0</v>
      </c>
      <c r="BP76" s="58">
        <v>0</v>
      </c>
      <c r="BQ76" s="58">
        <v>0</v>
      </c>
      <c r="BR76" s="58">
        <v>0</v>
      </c>
      <c r="BS76" s="58">
        <v>0</v>
      </c>
      <c r="BT76" s="58">
        <v>0</v>
      </c>
      <c r="BU76" s="58">
        <v>0</v>
      </c>
      <c r="BV76" s="58">
        <v>0</v>
      </c>
      <c r="BW76" s="96">
        <v>0</v>
      </c>
      <c r="BX76" s="98" t="s">
        <v>87</v>
      </c>
      <c r="BY76" s="94">
        <v>2</v>
      </c>
      <c r="BZ76" s="94">
        <v>2</v>
      </c>
      <c r="CA76" s="94">
        <v>2</v>
      </c>
      <c r="CB76" s="58">
        <v>2</v>
      </c>
      <c r="CC76" s="58">
        <v>2</v>
      </c>
      <c r="CD76" s="58">
        <v>2</v>
      </c>
      <c r="CE76" s="58">
        <v>2</v>
      </c>
      <c r="CF76" s="58">
        <v>2</v>
      </c>
      <c r="CG76" s="58">
        <v>3</v>
      </c>
      <c r="CH76" s="58">
        <v>3</v>
      </c>
      <c r="CI76" s="58">
        <v>3</v>
      </c>
      <c r="CJ76" s="58">
        <v>3</v>
      </c>
      <c r="CK76" s="58">
        <v>3</v>
      </c>
      <c r="CL76" s="58">
        <v>3</v>
      </c>
      <c r="CM76" s="58">
        <v>3</v>
      </c>
      <c r="CN76" s="58">
        <v>3</v>
      </c>
      <c r="CO76" s="96">
        <v>3</v>
      </c>
      <c r="CP76" s="97" t="s">
        <v>87</v>
      </c>
      <c r="CQ76" s="94">
        <v>0</v>
      </c>
      <c r="CR76" s="94">
        <v>0</v>
      </c>
      <c r="CS76" s="94">
        <v>0</v>
      </c>
      <c r="CT76" s="58">
        <v>0</v>
      </c>
      <c r="CU76" s="58">
        <v>0</v>
      </c>
      <c r="CV76" s="58">
        <v>0</v>
      </c>
      <c r="CW76" s="58">
        <v>0</v>
      </c>
      <c r="CX76" s="58">
        <v>0</v>
      </c>
      <c r="CY76" s="58">
        <v>0</v>
      </c>
      <c r="CZ76" s="58">
        <v>0</v>
      </c>
      <c r="DA76" s="58">
        <v>0</v>
      </c>
      <c r="DB76" s="58">
        <v>0</v>
      </c>
      <c r="DC76" s="58">
        <v>0</v>
      </c>
      <c r="DD76" s="58">
        <v>0</v>
      </c>
      <c r="DE76" s="58">
        <v>0</v>
      </c>
      <c r="DF76" s="58">
        <v>0</v>
      </c>
      <c r="DG76" s="96">
        <v>0</v>
      </c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</row>
    <row r="77" spans="1:150" s="10" customFormat="1" ht="49.5" customHeight="1">
      <c r="A77" s="60">
        <v>53</v>
      </c>
      <c r="B77" s="104" t="s">
        <v>26</v>
      </c>
      <c r="C77" s="92">
        <v>22</v>
      </c>
      <c r="D77" s="99">
        <v>11</v>
      </c>
      <c r="E77" s="94">
        <v>11</v>
      </c>
      <c r="F77" s="58">
        <v>13</v>
      </c>
      <c r="G77" s="94">
        <v>13</v>
      </c>
      <c r="H77" s="94">
        <v>19</v>
      </c>
      <c r="I77" s="94">
        <v>21</v>
      </c>
      <c r="J77" s="94">
        <v>21</v>
      </c>
      <c r="K77" s="95">
        <v>22</v>
      </c>
      <c r="L77" s="58">
        <v>22</v>
      </c>
      <c r="M77" s="58">
        <v>22</v>
      </c>
      <c r="N77" s="58">
        <v>22</v>
      </c>
      <c r="O77" s="58">
        <v>22</v>
      </c>
      <c r="P77" s="58">
        <v>22</v>
      </c>
      <c r="Q77" s="58">
        <v>22</v>
      </c>
      <c r="R77" s="58">
        <v>22</v>
      </c>
      <c r="S77" s="58">
        <v>22</v>
      </c>
      <c r="T77" s="58">
        <v>22</v>
      </c>
      <c r="U77" s="96">
        <v>22</v>
      </c>
      <c r="V77" s="99">
        <v>0</v>
      </c>
      <c r="W77" s="94">
        <v>0</v>
      </c>
      <c r="X77" s="58">
        <v>2</v>
      </c>
      <c r="Y77" s="94">
        <v>2</v>
      </c>
      <c r="Z77" s="94">
        <v>2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96">
        <v>0</v>
      </c>
      <c r="AN77" s="99">
        <v>2</v>
      </c>
      <c r="AO77" s="94">
        <v>2</v>
      </c>
      <c r="AP77" s="95">
        <v>2</v>
      </c>
      <c r="AQ77" s="94">
        <v>2</v>
      </c>
      <c r="AR77" s="94">
        <v>1</v>
      </c>
      <c r="AS77" s="94">
        <v>1</v>
      </c>
      <c r="AT77" s="58">
        <v>1</v>
      </c>
      <c r="AU77" s="58">
        <v>0</v>
      </c>
      <c r="AV77" s="58">
        <v>0</v>
      </c>
      <c r="AW77" s="58">
        <v>0</v>
      </c>
      <c r="AX77" s="58">
        <v>0</v>
      </c>
      <c r="AY77" s="58">
        <v>0</v>
      </c>
      <c r="AZ77" s="58">
        <v>0</v>
      </c>
      <c r="BA77" s="58">
        <v>0</v>
      </c>
      <c r="BB77" s="58">
        <v>0</v>
      </c>
      <c r="BC77" s="58">
        <v>0</v>
      </c>
      <c r="BD77" s="58">
        <v>0</v>
      </c>
      <c r="BE77" s="96">
        <v>0</v>
      </c>
      <c r="BF77" s="95">
        <v>7</v>
      </c>
      <c r="BG77" s="94">
        <v>7</v>
      </c>
      <c r="BH77" s="94">
        <v>5</v>
      </c>
      <c r="BI77" s="94">
        <v>5</v>
      </c>
      <c r="BJ77" s="58">
        <v>0</v>
      </c>
      <c r="BK77" s="58">
        <v>0</v>
      </c>
      <c r="BL77" s="58">
        <v>0</v>
      </c>
      <c r="BM77" s="58">
        <v>0</v>
      </c>
      <c r="BN77" s="58">
        <v>0</v>
      </c>
      <c r="BO77" s="58">
        <v>0</v>
      </c>
      <c r="BP77" s="58">
        <v>0</v>
      </c>
      <c r="BQ77" s="58">
        <v>0</v>
      </c>
      <c r="BR77" s="58">
        <v>0</v>
      </c>
      <c r="BS77" s="58">
        <v>0</v>
      </c>
      <c r="BT77" s="58">
        <v>0</v>
      </c>
      <c r="BU77" s="58">
        <v>0</v>
      </c>
      <c r="BV77" s="58">
        <v>0</v>
      </c>
      <c r="BW77" s="96">
        <v>0</v>
      </c>
      <c r="BX77" s="98">
        <v>0</v>
      </c>
      <c r="BY77" s="94">
        <v>0</v>
      </c>
      <c r="BZ77" s="94">
        <v>0</v>
      </c>
      <c r="CA77" s="94">
        <v>0</v>
      </c>
      <c r="CB77" s="58">
        <v>0</v>
      </c>
      <c r="CC77" s="58">
        <v>0</v>
      </c>
      <c r="CD77" s="58">
        <v>0</v>
      </c>
      <c r="CE77" s="58">
        <v>0</v>
      </c>
      <c r="CF77" s="58">
        <v>0</v>
      </c>
      <c r="CG77" s="58">
        <v>0</v>
      </c>
      <c r="CH77" s="58">
        <v>0</v>
      </c>
      <c r="CI77" s="58">
        <v>0</v>
      </c>
      <c r="CJ77" s="58">
        <v>0</v>
      </c>
      <c r="CK77" s="58">
        <v>0</v>
      </c>
      <c r="CL77" s="58">
        <v>0</v>
      </c>
      <c r="CM77" s="58">
        <v>0</v>
      </c>
      <c r="CN77" s="58">
        <v>0</v>
      </c>
      <c r="CO77" s="96">
        <v>0</v>
      </c>
      <c r="CP77" s="97">
        <v>6</v>
      </c>
      <c r="CQ77" s="94">
        <v>6</v>
      </c>
      <c r="CR77" s="94">
        <v>6</v>
      </c>
      <c r="CS77" s="94">
        <v>6</v>
      </c>
      <c r="CT77" s="58">
        <v>6</v>
      </c>
      <c r="CU77" s="58">
        <v>6</v>
      </c>
      <c r="CV77" s="58">
        <v>6</v>
      </c>
      <c r="CW77" s="58">
        <v>6</v>
      </c>
      <c r="CX77" s="58">
        <v>6</v>
      </c>
      <c r="CY77" s="58">
        <v>6</v>
      </c>
      <c r="CZ77" s="58">
        <v>6</v>
      </c>
      <c r="DA77" s="58">
        <v>6</v>
      </c>
      <c r="DB77" s="58">
        <v>6</v>
      </c>
      <c r="DC77" s="58">
        <v>6</v>
      </c>
      <c r="DD77" s="58">
        <v>6</v>
      </c>
      <c r="DE77" s="58">
        <v>6</v>
      </c>
      <c r="DF77" s="58">
        <v>6</v>
      </c>
      <c r="DG77" s="96">
        <v>6</v>
      </c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</row>
    <row r="78" spans="1:150" s="10" customFormat="1" ht="76.5" customHeight="1">
      <c r="A78" s="60">
        <v>54</v>
      </c>
      <c r="B78" s="104" t="s">
        <v>58</v>
      </c>
      <c r="C78" s="92">
        <v>27</v>
      </c>
      <c r="D78" s="99">
        <v>5</v>
      </c>
      <c r="E78" s="94">
        <v>5</v>
      </c>
      <c r="F78" s="94">
        <v>5</v>
      </c>
      <c r="G78" s="94">
        <v>7</v>
      </c>
      <c r="H78" s="94">
        <v>11</v>
      </c>
      <c r="I78" s="94">
        <v>12</v>
      </c>
      <c r="J78" s="94">
        <v>14</v>
      </c>
      <c r="K78" s="95">
        <v>15</v>
      </c>
      <c r="L78" s="58">
        <v>15</v>
      </c>
      <c r="M78" s="58">
        <v>15</v>
      </c>
      <c r="N78" s="58">
        <v>17</v>
      </c>
      <c r="O78" s="58">
        <v>17</v>
      </c>
      <c r="P78" s="58">
        <v>21</v>
      </c>
      <c r="Q78" s="58">
        <v>27</v>
      </c>
      <c r="R78" s="58">
        <v>27</v>
      </c>
      <c r="S78" s="58">
        <v>27</v>
      </c>
      <c r="T78" s="58">
        <v>27</v>
      </c>
      <c r="U78" s="96">
        <v>27</v>
      </c>
      <c r="V78" s="99">
        <v>2</v>
      </c>
      <c r="W78" s="94">
        <v>3</v>
      </c>
      <c r="X78" s="94">
        <v>7</v>
      </c>
      <c r="Y78" s="94">
        <v>9</v>
      </c>
      <c r="Z78" s="94">
        <v>6</v>
      </c>
      <c r="AA78" s="95">
        <v>9</v>
      </c>
      <c r="AB78" s="58">
        <v>9</v>
      </c>
      <c r="AC78" s="58">
        <v>8</v>
      </c>
      <c r="AD78" s="58">
        <v>8</v>
      </c>
      <c r="AE78" s="58">
        <v>9</v>
      </c>
      <c r="AF78" s="58">
        <v>7</v>
      </c>
      <c r="AG78" s="58">
        <v>8</v>
      </c>
      <c r="AH78" s="58">
        <v>5</v>
      </c>
      <c r="AI78" s="58">
        <v>0</v>
      </c>
      <c r="AJ78" s="58">
        <v>0</v>
      </c>
      <c r="AK78" s="58">
        <v>0</v>
      </c>
      <c r="AL78" s="58">
        <v>0</v>
      </c>
      <c r="AM78" s="96">
        <v>0</v>
      </c>
      <c r="AN78" s="99">
        <v>0</v>
      </c>
      <c r="AO78" s="94">
        <v>0</v>
      </c>
      <c r="AP78" s="97">
        <v>0</v>
      </c>
      <c r="AQ78" s="94">
        <v>0</v>
      </c>
      <c r="AR78" s="100">
        <v>0</v>
      </c>
      <c r="AS78" s="100">
        <v>0</v>
      </c>
      <c r="AT78" s="102"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3">
        <v>0</v>
      </c>
      <c r="BF78" s="95">
        <v>19</v>
      </c>
      <c r="BG78" s="94">
        <v>18</v>
      </c>
      <c r="BH78" s="94">
        <v>14</v>
      </c>
      <c r="BI78" s="94">
        <v>10</v>
      </c>
      <c r="BJ78" s="58">
        <v>9</v>
      </c>
      <c r="BK78" s="58">
        <v>5</v>
      </c>
      <c r="BL78" s="58">
        <v>3</v>
      </c>
      <c r="BM78" s="58">
        <v>3</v>
      </c>
      <c r="BN78" s="58">
        <v>4</v>
      </c>
      <c r="BO78" s="58">
        <v>3</v>
      </c>
      <c r="BP78" s="58">
        <v>3</v>
      </c>
      <c r="BQ78" s="58">
        <v>2</v>
      </c>
      <c r="BR78" s="58">
        <v>1</v>
      </c>
      <c r="BS78" s="58">
        <v>0</v>
      </c>
      <c r="BT78" s="58">
        <v>0</v>
      </c>
      <c r="BU78" s="58">
        <v>0</v>
      </c>
      <c r="BV78" s="58">
        <v>0</v>
      </c>
      <c r="BW78" s="96">
        <v>0</v>
      </c>
      <c r="BX78" s="98">
        <v>0</v>
      </c>
      <c r="BY78" s="94">
        <v>0</v>
      </c>
      <c r="BZ78" s="94">
        <v>0</v>
      </c>
      <c r="CA78" s="94">
        <v>0</v>
      </c>
      <c r="CB78" s="58">
        <v>0</v>
      </c>
      <c r="CC78" s="58">
        <v>0</v>
      </c>
      <c r="CD78" s="58">
        <v>0</v>
      </c>
      <c r="CE78" s="58">
        <v>0</v>
      </c>
      <c r="CF78" s="58">
        <v>0</v>
      </c>
      <c r="CG78" s="58">
        <v>0</v>
      </c>
      <c r="CH78" s="58">
        <v>0</v>
      </c>
      <c r="CI78" s="58">
        <v>0</v>
      </c>
      <c r="CJ78" s="58">
        <v>0</v>
      </c>
      <c r="CK78" s="58">
        <v>0</v>
      </c>
      <c r="CL78" s="58">
        <v>0</v>
      </c>
      <c r="CM78" s="58">
        <v>0</v>
      </c>
      <c r="CN78" s="58">
        <v>0</v>
      </c>
      <c r="CO78" s="96">
        <v>0</v>
      </c>
      <c r="CP78" s="97">
        <v>0</v>
      </c>
      <c r="CQ78" s="94">
        <v>0</v>
      </c>
      <c r="CR78" s="94">
        <v>0</v>
      </c>
      <c r="CS78" s="94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8">
        <v>0</v>
      </c>
      <c r="DA78" s="58">
        <v>0</v>
      </c>
      <c r="DB78" s="58">
        <v>0</v>
      </c>
      <c r="DC78" s="58">
        <v>0</v>
      </c>
      <c r="DD78" s="58">
        <v>0</v>
      </c>
      <c r="DE78" s="58">
        <v>0</v>
      </c>
      <c r="DF78" s="58">
        <v>0</v>
      </c>
      <c r="DG78" s="96">
        <v>0</v>
      </c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</row>
    <row r="79" spans="1:150" s="10" customFormat="1" ht="76.5" customHeight="1">
      <c r="A79" s="60">
        <v>55</v>
      </c>
      <c r="B79" s="104" t="s">
        <v>59</v>
      </c>
      <c r="C79" s="92">
        <v>23</v>
      </c>
      <c r="D79" s="99">
        <v>1</v>
      </c>
      <c r="E79" s="94">
        <v>2</v>
      </c>
      <c r="F79" s="94">
        <v>5</v>
      </c>
      <c r="G79" s="94">
        <v>6</v>
      </c>
      <c r="H79" s="94">
        <v>21</v>
      </c>
      <c r="I79" s="94">
        <v>21</v>
      </c>
      <c r="J79" s="94">
        <v>21</v>
      </c>
      <c r="K79" s="95">
        <v>21</v>
      </c>
      <c r="L79" s="58">
        <v>23</v>
      </c>
      <c r="M79" s="58">
        <v>23</v>
      </c>
      <c r="N79" s="58">
        <v>23</v>
      </c>
      <c r="O79" s="58">
        <v>23</v>
      </c>
      <c r="P79" s="58">
        <v>23</v>
      </c>
      <c r="Q79" s="58">
        <v>23</v>
      </c>
      <c r="R79" s="58">
        <v>23</v>
      </c>
      <c r="S79" s="58">
        <v>23</v>
      </c>
      <c r="T79" s="58">
        <v>23</v>
      </c>
      <c r="U79" s="96">
        <v>23</v>
      </c>
      <c r="V79" s="99">
        <v>1</v>
      </c>
      <c r="W79" s="94">
        <v>2</v>
      </c>
      <c r="X79" s="94">
        <v>17</v>
      </c>
      <c r="Y79" s="94">
        <v>16</v>
      </c>
      <c r="Z79" s="94">
        <v>0</v>
      </c>
      <c r="AA79" s="95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96">
        <v>0</v>
      </c>
      <c r="AN79" s="99">
        <v>0</v>
      </c>
      <c r="AO79" s="94">
        <v>0</v>
      </c>
      <c r="AP79" s="97">
        <v>2</v>
      </c>
      <c r="AQ79" s="94">
        <v>2</v>
      </c>
      <c r="AR79" s="94">
        <v>2</v>
      </c>
      <c r="AS79" s="94">
        <v>2</v>
      </c>
      <c r="AT79" s="58">
        <v>2</v>
      </c>
      <c r="AU79" s="58">
        <v>2</v>
      </c>
      <c r="AV79" s="58">
        <v>0</v>
      </c>
      <c r="AW79" s="58">
        <v>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58">
        <v>0</v>
      </c>
      <c r="BE79" s="96">
        <v>0</v>
      </c>
      <c r="BF79" s="95">
        <v>18</v>
      </c>
      <c r="BG79" s="94">
        <v>11</v>
      </c>
      <c r="BH79" s="94">
        <v>0</v>
      </c>
      <c r="BI79" s="94">
        <v>0</v>
      </c>
      <c r="BJ79" s="58">
        <v>0</v>
      </c>
      <c r="BK79" s="58">
        <v>0</v>
      </c>
      <c r="BL79" s="58">
        <v>0</v>
      </c>
      <c r="BM79" s="58">
        <v>0</v>
      </c>
      <c r="BN79" s="58">
        <v>0</v>
      </c>
      <c r="BO79" s="58">
        <v>0</v>
      </c>
      <c r="BP79" s="58">
        <v>0</v>
      </c>
      <c r="BQ79" s="58">
        <v>0</v>
      </c>
      <c r="BR79" s="58">
        <v>0</v>
      </c>
      <c r="BS79" s="58">
        <v>0</v>
      </c>
      <c r="BT79" s="58">
        <v>0</v>
      </c>
      <c r="BU79" s="58">
        <v>0</v>
      </c>
      <c r="BV79" s="58">
        <v>0</v>
      </c>
      <c r="BW79" s="96">
        <v>0</v>
      </c>
      <c r="BX79" s="98">
        <v>0</v>
      </c>
      <c r="BY79" s="94">
        <v>0</v>
      </c>
      <c r="BZ79" s="94">
        <v>0</v>
      </c>
      <c r="CA79" s="94">
        <v>0</v>
      </c>
      <c r="CB79" s="58">
        <v>0</v>
      </c>
      <c r="CC79" s="58">
        <v>0</v>
      </c>
      <c r="CD79" s="58">
        <v>0</v>
      </c>
      <c r="CE79" s="58">
        <v>0</v>
      </c>
      <c r="CF79" s="58">
        <v>0</v>
      </c>
      <c r="CG79" s="58">
        <v>0</v>
      </c>
      <c r="CH79" s="58">
        <v>0</v>
      </c>
      <c r="CI79" s="58">
        <v>0</v>
      </c>
      <c r="CJ79" s="58">
        <v>0</v>
      </c>
      <c r="CK79" s="58">
        <v>0</v>
      </c>
      <c r="CL79" s="58">
        <v>0</v>
      </c>
      <c r="CM79" s="58">
        <v>0</v>
      </c>
      <c r="CN79" s="58">
        <v>0</v>
      </c>
      <c r="CO79" s="96">
        <v>0</v>
      </c>
      <c r="CP79" s="97">
        <v>3</v>
      </c>
      <c r="CQ79" s="94">
        <v>3</v>
      </c>
      <c r="CR79" s="94">
        <v>3</v>
      </c>
      <c r="CS79" s="94">
        <v>3</v>
      </c>
      <c r="CT79" s="102">
        <v>4</v>
      </c>
      <c r="CU79" s="102">
        <v>4</v>
      </c>
      <c r="CV79" s="102">
        <v>4</v>
      </c>
      <c r="CW79" s="102">
        <v>4</v>
      </c>
      <c r="CX79" s="102">
        <v>4</v>
      </c>
      <c r="CY79" s="102">
        <v>4</v>
      </c>
      <c r="CZ79" s="102">
        <v>4</v>
      </c>
      <c r="DA79" s="102">
        <v>4</v>
      </c>
      <c r="DB79" s="102">
        <v>4</v>
      </c>
      <c r="DC79" s="102">
        <v>4</v>
      </c>
      <c r="DD79" s="102">
        <v>4</v>
      </c>
      <c r="DE79" s="102">
        <v>4</v>
      </c>
      <c r="DF79" s="102">
        <v>4</v>
      </c>
      <c r="DG79" s="103">
        <v>4</v>
      </c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</row>
    <row r="80" spans="1:150" s="10" customFormat="1" ht="76.5" customHeight="1" thickBot="1">
      <c r="A80" s="136">
        <v>56</v>
      </c>
      <c r="B80" s="162" t="s">
        <v>67</v>
      </c>
      <c r="C80" s="107">
        <v>11</v>
      </c>
      <c r="D80" s="138">
        <v>2</v>
      </c>
      <c r="E80" s="116">
        <v>2</v>
      </c>
      <c r="F80" s="116">
        <v>2</v>
      </c>
      <c r="G80" s="116">
        <v>2</v>
      </c>
      <c r="H80" s="116">
        <v>2</v>
      </c>
      <c r="I80" s="116">
        <v>3</v>
      </c>
      <c r="J80" s="116">
        <v>3</v>
      </c>
      <c r="K80" s="113">
        <v>3</v>
      </c>
      <c r="L80" s="111">
        <v>3</v>
      </c>
      <c r="M80" s="111">
        <v>5</v>
      </c>
      <c r="N80" s="111">
        <v>6</v>
      </c>
      <c r="O80" s="111">
        <v>6</v>
      </c>
      <c r="P80" s="111">
        <v>8</v>
      </c>
      <c r="Q80" s="111">
        <v>11</v>
      </c>
      <c r="R80" s="111">
        <v>11</v>
      </c>
      <c r="S80" s="111">
        <v>11</v>
      </c>
      <c r="T80" s="111">
        <v>11</v>
      </c>
      <c r="U80" s="112">
        <v>11</v>
      </c>
      <c r="V80" s="138">
        <v>2</v>
      </c>
      <c r="W80" s="116">
        <v>1</v>
      </c>
      <c r="X80" s="116">
        <v>2</v>
      </c>
      <c r="Y80" s="116">
        <v>2</v>
      </c>
      <c r="Z80" s="116">
        <v>8</v>
      </c>
      <c r="AA80" s="117">
        <v>8</v>
      </c>
      <c r="AB80" s="117">
        <v>8</v>
      </c>
      <c r="AC80" s="117">
        <v>8</v>
      </c>
      <c r="AD80" s="111">
        <v>8</v>
      </c>
      <c r="AE80" s="111">
        <v>6</v>
      </c>
      <c r="AF80" s="111">
        <v>5</v>
      </c>
      <c r="AG80" s="111">
        <v>5</v>
      </c>
      <c r="AH80" s="111">
        <v>3</v>
      </c>
      <c r="AI80" s="111">
        <v>0</v>
      </c>
      <c r="AJ80" s="111">
        <v>0</v>
      </c>
      <c r="AK80" s="111">
        <v>0</v>
      </c>
      <c r="AL80" s="111">
        <v>0</v>
      </c>
      <c r="AM80" s="112">
        <v>0</v>
      </c>
      <c r="AN80" s="138">
        <v>0</v>
      </c>
      <c r="AO80" s="116">
        <v>1</v>
      </c>
      <c r="AP80" s="139">
        <v>1</v>
      </c>
      <c r="AQ80" s="116">
        <v>1</v>
      </c>
      <c r="AR80" s="116">
        <v>1</v>
      </c>
      <c r="AS80" s="116">
        <v>0</v>
      </c>
      <c r="AT80" s="117">
        <v>0</v>
      </c>
      <c r="AU80" s="117">
        <v>0</v>
      </c>
      <c r="AV80" s="111">
        <v>0</v>
      </c>
      <c r="AW80" s="111">
        <v>0</v>
      </c>
      <c r="AX80" s="111">
        <v>0</v>
      </c>
      <c r="AY80" s="111">
        <v>0</v>
      </c>
      <c r="AZ80" s="111">
        <v>0</v>
      </c>
      <c r="BA80" s="111">
        <v>0</v>
      </c>
      <c r="BB80" s="111">
        <v>0</v>
      </c>
      <c r="BC80" s="111">
        <v>0</v>
      </c>
      <c r="BD80" s="111">
        <v>0</v>
      </c>
      <c r="BE80" s="112">
        <v>0</v>
      </c>
      <c r="BF80" s="110">
        <v>7</v>
      </c>
      <c r="BG80" s="109">
        <v>7</v>
      </c>
      <c r="BH80" s="109">
        <v>6</v>
      </c>
      <c r="BI80" s="109">
        <v>6</v>
      </c>
      <c r="BJ80" s="111">
        <v>0</v>
      </c>
      <c r="BK80" s="111">
        <v>0</v>
      </c>
      <c r="BL80" s="111">
        <v>0</v>
      </c>
      <c r="BM80" s="111">
        <v>0</v>
      </c>
      <c r="BN80" s="111">
        <v>0</v>
      </c>
      <c r="BO80" s="111">
        <v>0</v>
      </c>
      <c r="BP80" s="111">
        <v>0</v>
      </c>
      <c r="BQ80" s="111">
        <v>0</v>
      </c>
      <c r="BR80" s="111">
        <v>0</v>
      </c>
      <c r="BS80" s="111">
        <v>0</v>
      </c>
      <c r="BT80" s="111">
        <v>0</v>
      </c>
      <c r="BU80" s="111">
        <v>0</v>
      </c>
      <c r="BV80" s="111">
        <v>0</v>
      </c>
      <c r="BW80" s="112">
        <v>0</v>
      </c>
      <c r="BX80" s="137">
        <v>0</v>
      </c>
      <c r="BY80" s="116">
        <v>0</v>
      </c>
      <c r="BZ80" s="116">
        <v>0</v>
      </c>
      <c r="CA80" s="116">
        <v>0</v>
      </c>
      <c r="CB80" s="117">
        <v>0</v>
      </c>
      <c r="CC80" s="117">
        <v>0</v>
      </c>
      <c r="CD80" s="117">
        <v>0</v>
      </c>
      <c r="CE80" s="117">
        <v>0</v>
      </c>
      <c r="CF80" s="117">
        <v>0</v>
      </c>
      <c r="CG80" s="111">
        <v>0</v>
      </c>
      <c r="CH80" s="111">
        <v>0</v>
      </c>
      <c r="CI80" s="111">
        <v>0</v>
      </c>
      <c r="CJ80" s="111">
        <v>0</v>
      </c>
      <c r="CK80" s="111">
        <v>0</v>
      </c>
      <c r="CL80" s="111">
        <v>0</v>
      </c>
      <c r="CM80" s="111">
        <v>0</v>
      </c>
      <c r="CN80" s="111">
        <v>0</v>
      </c>
      <c r="CO80" s="112">
        <v>0</v>
      </c>
      <c r="CP80" s="139">
        <v>3</v>
      </c>
      <c r="CQ80" s="116">
        <v>3</v>
      </c>
      <c r="CR80" s="116">
        <v>3</v>
      </c>
      <c r="CS80" s="116">
        <v>3</v>
      </c>
      <c r="CT80" s="117">
        <v>3</v>
      </c>
      <c r="CU80" s="117">
        <v>3</v>
      </c>
      <c r="CV80" s="117">
        <v>3</v>
      </c>
      <c r="CW80" s="117">
        <v>3</v>
      </c>
      <c r="CX80" s="111">
        <v>3</v>
      </c>
      <c r="CY80" s="111">
        <v>3</v>
      </c>
      <c r="CZ80" s="111">
        <v>3</v>
      </c>
      <c r="DA80" s="111">
        <v>3</v>
      </c>
      <c r="DB80" s="111">
        <v>3</v>
      </c>
      <c r="DC80" s="111">
        <v>3</v>
      </c>
      <c r="DD80" s="111">
        <v>3</v>
      </c>
      <c r="DE80" s="111">
        <v>3</v>
      </c>
      <c r="DF80" s="111">
        <v>3</v>
      </c>
      <c r="DG80" s="112">
        <v>3</v>
      </c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</row>
    <row r="81" spans="1:150" s="10" customFormat="1" ht="42" customHeight="1" thickBot="1">
      <c r="A81" s="22"/>
      <c r="B81" s="45" t="s">
        <v>114</v>
      </c>
      <c r="C81" s="37">
        <f>C64+C65+C66+C67+C68+C69+C70+C74+C75+C76+C77+C78+C79+C80</f>
        <v>306</v>
      </c>
      <c r="D81" s="61">
        <f>D64+D65+D66+D67+D68+D69+D70+D74+D77+D78+D79+D80</f>
        <v>53</v>
      </c>
      <c r="E81" s="32">
        <f>E64+E65+E66+E67+E68+E69+E70+E74+E76+E77+E78+E79+E80</f>
        <v>66</v>
      </c>
      <c r="F81" s="32">
        <f>F64+F65+F66+F67+F68+F69+F70+F74+F75+F76+F77+F78+F79+F80</f>
        <v>114</v>
      </c>
      <c r="G81" s="32">
        <f>G65+G66+G67+G68+G69+G70+G74+G75+G76+G77+G78+G79+G80</f>
        <v>116</v>
      </c>
      <c r="H81" s="32">
        <f aca="true" t="shared" si="53" ref="H81:U81">H64+H65+H66+H67+H68+H69+H70+H74+H75+H76+H77+H78+H79+H80</f>
        <v>197</v>
      </c>
      <c r="I81" s="32">
        <f t="shared" si="53"/>
        <v>207</v>
      </c>
      <c r="J81" s="33">
        <f t="shared" si="53"/>
        <v>213</v>
      </c>
      <c r="K81" s="33">
        <f t="shared" si="53"/>
        <v>225</v>
      </c>
      <c r="L81" s="33">
        <f t="shared" si="53"/>
        <v>242</v>
      </c>
      <c r="M81" s="33">
        <f t="shared" si="53"/>
        <v>253</v>
      </c>
      <c r="N81" s="33">
        <f t="shared" si="53"/>
        <v>267</v>
      </c>
      <c r="O81" s="33">
        <f t="shared" si="53"/>
        <v>282</v>
      </c>
      <c r="P81" s="33">
        <f t="shared" si="53"/>
        <v>296</v>
      </c>
      <c r="Q81" s="33">
        <f>Q64+Q65+Q66+Q67+Q68+Q69+Q70+Q74+Q75+Q76+Q77+Q78+Q79+Q80</f>
        <v>305</v>
      </c>
      <c r="R81" s="33">
        <f>R64+R65+R66+R67+R68+R69+R70+R74+R75+R76+R77+R78+R79+R80</f>
        <v>306</v>
      </c>
      <c r="S81" s="33">
        <f>S64+S65+S66+S67+S68+S69+S70+S74+S75+S76+S77+S78+S79+S80</f>
        <v>306</v>
      </c>
      <c r="T81" s="33">
        <f>T64+T65+T66+T67+T68+T69+T70+T74+T75+T76+T77+T78+T79+T80</f>
        <v>306</v>
      </c>
      <c r="U81" s="38">
        <f t="shared" si="53"/>
        <v>306</v>
      </c>
      <c r="V81" s="61">
        <f>V64+V65+V66+V67+V68+V69+V70+V74+V77+V78+V79+V80</f>
        <v>37</v>
      </c>
      <c r="W81" s="32">
        <f>W64+W65+W66+W67+W68+W69+W70+W74+W76+W77+W78+W79+W80</f>
        <v>58</v>
      </c>
      <c r="X81" s="32">
        <f>X64+X65+X66+X67+X68+X69+X70+X74+X75+X76+X77+X78+X79+X80</f>
        <v>113</v>
      </c>
      <c r="Y81" s="32">
        <f>Y65+Y66+Y67+Y68+Y69+Y70+Y74+Y75+Y76+Y77+Y78+Y79+Y80</f>
        <v>107</v>
      </c>
      <c r="Z81" s="32">
        <f aca="true" t="shared" si="54" ref="Z81:AM81">Z64+Z65+Z66+Z67+Z68+Z69+Z70+Z74+Z75+Z76+Z77+Z78+Z79+Z80</f>
        <v>80</v>
      </c>
      <c r="AA81" s="32">
        <f t="shared" si="54"/>
        <v>74</v>
      </c>
      <c r="AB81" s="33">
        <f t="shared" si="54"/>
        <v>68</v>
      </c>
      <c r="AC81" s="33">
        <f t="shared" si="54"/>
        <v>58</v>
      </c>
      <c r="AD81" s="33">
        <f t="shared" si="54"/>
        <v>51</v>
      </c>
      <c r="AE81" s="33">
        <f t="shared" si="54"/>
        <v>46</v>
      </c>
      <c r="AF81" s="33">
        <f t="shared" si="54"/>
        <v>32</v>
      </c>
      <c r="AG81" s="33">
        <f t="shared" si="54"/>
        <v>21</v>
      </c>
      <c r="AH81" s="33">
        <f t="shared" si="54"/>
        <v>9</v>
      </c>
      <c r="AI81" s="33">
        <f>AI64+AI65+AI66+AI67+AI68+AI69+AI70+AI74+AI75+AI76+AI77+AI78+AI79+AI80</f>
        <v>1</v>
      </c>
      <c r="AJ81" s="33">
        <f>AJ64+AJ65+AJ66+AJ67+AJ68+AJ69+AJ70+AJ74+AJ75+AJ76+AJ77+AJ78+AJ79+AJ80</f>
        <v>0</v>
      </c>
      <c r="AK81" s="33">
        <f>AK64+AK65+AK66+AK67+AK68+AK69+AK70+AK74+AK75+AK76+AK77+AK78+AK79+AK80</f>
        <v>0</v>
      </c>
      <c r="AL81" s="33">
        <f>AL64+AL65+AL66+AL67+AL68+AL69+AL70+AL74+AL75+AL76+AL77+AL78+AL79+AL80</f>
        <v>0</v>
      </c>
      <c r="AM81" s="38">
        <f t="shared" si="54"/>
        <v>0</v>
      </c>
      <c r="AN81" s="61">
        <f>AN64+AN65+AN66+AN67+AN68+AN69+AN70+AN74+AN77+AN78+AN79+AN80</f>
        <v>5</v>
      </c>
      <c r="AO81" s="32">
        <f>AO64+AO65+AO66+AO67+AO68+AO69+AO70+AO74+AO76+AO77+AO78+AO79+AO80</f>
        <v>11</v>
      </c>
      <c r="AP81" s="31">
        <f>AP64+AP65+AP66+AP67+AP68+AP69+AP70+AP74+AP75+AP76+AP77+AP78+AP79+AP80</f>
        <v>16</v>
      </c>
      <c r="AQ81" s="32">
        <f>AQ65+AQ66+AQ67+AQ68+AQ69+AQ70+AQ74+AQ75+AQ76+AQ77+AQ78+AQ79+AQ80</f>
        <v>13</v>
      </c>
      <c r="AR81" s="32">
        <f>AR64+AR65+AR66+AR67+AR68+AR69+AR70+AR74+AR75+AR76+AR77+AR78+AR79+AR80</f>
        <v>14</v>
      </c>
      <c r="AS81" s="32">
        <f>AS64+AS65+AS66+AS67+AS68+AS69+AS70+AS74+AS75+AS76+AS77+AS78+AS79+AS80</f>
        <v>13</v>
      </c>
      <c r="AT81" s="33">
        <f>AT64+AT65+AT66+AT67+AT68+AT69+AT70+AT74+AT75+AT76+AT77+AT78+AT79+AT80</f>
        <v>17</v>
      </c>
      <c r="AU81" s="33">
        <f>AU64+AU65+AU66+AU67+AU68+AU69+AU70+AU74+AU75+AU76+AU77+AU78+AU79+AU80</f>
        <v>16</v>
      </c>
      <c r="AV81" s="33">
        <f>AV64+AV65+AV66+AV67+AV68+AV69+AV70+AV74+AV75+AV76+AV77+AV78+AV79+AV80</f>
        <v>5</v>
      </c>
      <c r="AW81" s="33">
        <f aca="true" t="shared" si="55" ref="AW81:BD81">AW64+AW65+AW66+AW67+AW68+AW69+AW70+AW74+AW75+AW76+AW77+AW78+AW79+AW80</f>
        <v>3</v>
      </c>
      <c r="AX81" s="33">
        <f t="shared" si="55"/>
        <v>4</v>
      </c>
      <c r="AY81" s="33">
        <f t="shared" si="55"/>
        <v>1</v>
      </c>
      <c r="AZ81" s="33">
        <f t="shared" si="55"/>
        <v>0</v>
      </c>
      <c r="BA81" s="33">
        <f t="shared" si="55"/>
        <v>0</v>
      </c>
      <c r="BB81" s="33">
        <f t="shared" si="55"/>
        <v>0</v>
      </c>
      <c r="BC81" s="33">
        <f t="shared" si="55"/>
        <v>0</v>
      </c>
      <c r="BD81" s="33">
        <f t="shared" si="55"/>
        <v>0</v>
      </c>
      <c r="BE81" s="38">
        <f>BE64+BE65+BE66+BE67+BE68+BE69+BE70+BE74+BE75+BE76+BE77+BE78+BE79+BE80</f>
        <v>0</v>
      </c>
      <c r="BF81" s="30">
        <f>BF64+BF65+BF66+BF67+BF68+BF69+BF70+BF74+BF77+BF78+BF79+BF80</f>
        <v>124</v>
      </c>
      <c r="BG81" s="31">
        <f>BG64+BG65+BG66+BG67+BG68+BG69+BG70+BG74+BG76+BG77+BG78+BG79+BG80</f>
        <v>108</v>
      </c>
      <c r="BH81" s="32">
        <f>BH64+BH65+BH66+BH67+BH68+BH69+BH70+BH74+BH75+BH76+BH77+BH78+BH79+BH80</f>
        <v>59</v>
      </c>
      <c r="BI81" s="32">
        <f>BI65+BI66+BI67+BI68+BI69+BI70+BI74+BI75+BI76+BI77+BI78+BI79+BI80</f>
        <v>43</v>
      </c>
      <c r="BJ81" s="32">
        <f>BJ64+BJ65+BJ66+BJ67+BJ68+BJ69+BJ70+BJ74+BJ75+BJ76+BJ77+BJ78+BJ79+BJ80</f>
        <v>18</v>
      </c>
      <c r="BK81" s="32">
        <f>BK64+BK65+BK66+BK67+BK68+BK69+BK70+BK74+BK75+BK76+BK77+BK78+BK79+BK80</f>
        <v>14</v>
      </c>
      <c r="BL81" s="33">
        <f>BL64+BL65+BL66+BL67+BL68+BL69+BL70+BL74+BL75+BL76+BL77+BL78+BL79+BL80</f>
        <v>10</v>
      </c>
      <c r="BM81" s="33">
        <f>BM64+BM65+BM66+BM67+BM68+BM69+BM70+BM74+BM75+BM76+BM77+BM78+BM79+BM80</f>
        <v>10</v>
      </c>
      <c r="BN81" s="33">
        <f>BN64+BN65+BN66+BN67+BN68+BN69+BN70+BN74+BN75+BN76+BN77+BN78+BN79+BN80</f>
        <v>11</v>
      </c>
      <c r="BO81" s="33">
        <f aca="true" t="shared" si="56" ref="BO81:BV81">BO64+BO65+BO66+BO67+BO68+BO69+BO70+BO74+BO75+BO76+BO77+BO78+BO79+BO80</f>
        <v>4</v>
      </c>
      <c r="BP81" s="33">
        <f t="shared" si="56"/>
        <v>3</v>
      </c>
      <c r="BQ81" s="33">
        <f t="shared" si="56"/>
        <v>2</v>
      </c>
      <c r="BR81" s="33">
        <f t="shared" si="56"/>
        <v>1</v>
      </c>
      <c r="BS81" s="33">
        <f t="shared" si="56"/>
        <v>0</v>
      </c>
      <c r="BT81" s="33">
        <f t="shared" si="56"/>
        <v>0</v>
      </c>
      <c r="BU81" s="33">
        <f t="shared" si="56"/>
        <v>0</v>
      </c>
      <c r="BV81" s="33">
        <f t="shared" si="56"/>
        <v>0</v>
      </c>
      <c r="BW81" s="38">
        <f>BW64+BW65+BW66+BW67+BW68+BW69+BW70+BW74+BW75+BW76+BW77+BW78+BW79+BW80</f>
        <v>0</v>
      </c>
      <c r="BX81" s="61">
        <f>BX64+BX65+BX66+BX67+BX68+BX69+BX70+BX74+BX77+BX78+BX79+BX80</f>
        <v>19</v>
      </c>
      <c r="BY81" s="32">
        <f>BY64+BY65+BY66+BY67+BY68+BY69+BY70+BY74+BY76+BY77+BY78+BY79+BY80</f>
        <v>21</v>
      </c>
      <c r="BZ81" s="32">
        <f>BZ64+BZ65+BZ66+BZ67+BZ68+BZ69+BZ70+BZ74+BZ75+BZ76+BZ77+BZ78+BZ79+BZ80</f>
        <v>25</v>
      </c>
      <c r="CA81" s="32">
        <f>CA65+CA66+CA67+CA68+CA69+CA70+CA74+CA75+CA76+CA77+CA78+CA79+CA80</f>
        <v>19</v>
      </c>
      <c r="CB81" s="32">
        <f>CB64+CB65+CB66+CB67+CB68+CB69+CB70+CB74+CB75+CB76+CB77+CB78+CB79+CB80</f>
        <v>23</v>
      </c>
      <c r="CC81" s="32">
        <f>CC64+CC65+CC66+CC67+CC68+CC69+CC70+CC74+CC75+CC76+CC77+CC78+CC79+CC80</f>
        <v>23</v>
      </c>
      <c r="CD81" s="33">
        <f>CD64+CD65+CD66+CD67+CD68+CD69+CD70+CD74+CD75+CD76+CD77+CD78+CD79+CD80</f>
        <v>23</v>
      </c>
      <c r="CE81" s="33">
        <f>CE64+CE65+CE66+CE67+CE68+CE69+CE70+CE74+CE75+CE76+CE77+CE78+CE79+CE80</f>
        <v>23</v>
      </c>
      <c r="CF81" s="33">
        <f>CF64+CF65+CF66+CF67+CF68+CF69+CF70+CF74+CF75+CF76+CF77+CF78+CF79+CF80</f>
        <v>23</v>
      </c>
      <c r="CG81" s="33">
        <f aca="true" t="shared" si="57" ref="CG81:CN81">CG64+CG65+CG66+CG67+CG68+CG69+CG70+CG74+CG75+CG76+CG77+CG78+CG79+CG80</f>
        <v>24</v>
      </c>
      <c r="CH81" s="33">
        <f t="shared" si="57"/>
        <v>24</v>
      </c>
      <c r="CI81" s="33">
        <f t="shared" si="57"/>
        <v>24</v>
      </c>
      <c r="CJ81" s="33">
        <f t="shared" si="57"/>
        <v>24</v>
      </c>
      <c r="CK81" s="33">
        <f t="shared" si="57"/>
        <v>24</v>
      </c>
      <c r="CL81" s="33">
        <f t="shared" si="57"/>
        <v>24</v>
      </c>
      <c r="CM81" s="33">
        <f t="shared" si="57"/>
        <v>24</v>
      </c>
      <c r="CN81" s="33">
        <f t="shared" si="57"/>
        <v>24</v>
      </c>
      <c r="CO81" s="38">
        <f>CO64+CO65+CO66+CO67+CO68+CO69+CO70+CO74+CO75+CO76+CO77+CO78+CO79+CO80</f>
        <v>24</v>
      </c>
      <c r="CP81" s="39">
        <f>CP64+CP65+CP66+CP67+CP68+CP69+CP70+CP74+CP77+CP78+CP79+CP80</f>
        <v>40</v>
      </c>
      <c r="CQ81" s="33">
        <f>CQ64+CQ65+CQ66+CQ67+CQ68+CQ69+CQ70+CQ76+CQ77+CQ78+CQ79+CQ80+CQ74</f>
        <v>41</v>
      </c>
      <c r="CR81" s="32">
        <f>CR64+CR65+CR66+CR67+CR68+CR69+CR70+CR74+CR75+CR76+CR77+CR78+CR79+CR80</f>
        <v>52</v>
      </c>
      <c r="CS81" s="32">
        <f>CS65+CS66+CS67+CS68+CS69+CS70+CS74+CS75+CS76+CS77+CS78+CS79+CS80</f>
        <v>52</v>
      </c>
      <c r="CT81" s="32">
        <f aca="true" t="shared" si="58" ref="CT81:DG81">CT64+CT65+CT66+CT67+CT68+CT69+CT70+CT74+CT75+CT76+CT77+CT78+CT79+CT80</f>
        <v>56</v>
      </c>
      <c r="CU81" s="32">
        <f t="shared" si="58"/>
        <v>56</v>
      </c>
      <c r="CV81" s="33">
        <f t="shared" si="58"/>
        <v>58</v>
      </c>
      <c r="CW81" s="33">
        <f t="shared" si="58"/>
        <v>58</v>
      </c>
      <c r="CX81" s="33">
        <f t="shared" si="58"/>
        <v>58</v>
      </c>
      <c r="CY81" s="33">
        <f t="shared" si="58"/>
        <v>58</v>
      </c>
      <c r="CZ81" s="33">
        <f aca="true" t="shared" si="59" ref="CZ81:DF81">CZ64+CZ65+CZ66+CZ67+CZ68+CZ69+CZ70+CZ74+CZ75+CZ76+CZ77+CZ78+CZ79+CZ80</f>
        <v>58</v>
      </c>
      <c r="DA81" s="33">
        <f t="shared" si="59"/>
        <v>58</v>
      </c>
      <c r="DB81" s="33">
        <f t="shared" si="59"/>
        <v>58</v>
      </c>
      <c r="DC81" s="33">
        <f t="shared" si="59"/>
        <v>58</v>
      </c>
      <c r="DD81" s="33">
        <f t="shared" si="59"/>
        <v>58</v>
      </c>
      <c r="DE81" s="33">
        <f t="shared" si="59"/>
        <v>58</v>
      </c>
      <c r="DF81" s="33">
        <f t="shared" si="59"/>
        <v>58</v>
      </c>
      <c r="DG81" s="33">
        <f t="shared" si="58"/>
        <v>58</v>
      </c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</row>
    <row r="82" spans="1:150" s="10" customFormat="1" ht="39" customHeight="1" thickBot="1">
      <c r="A82" s="185" t="s">
        <v>89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7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</row>
    <row r="83" spans="1:150" s="10" customFormat="1" ht="76.5" customHeight="1">
      <c r="A83" s="46">
        <v>57</v>
      </c>
      <c r="B83" s="47" t="s">
        <v>43</v>
      </c>
      <c r="C83" s="48">
        <v>23</v>
      </c>
      <c r="D83" s="54">
        <v>1</v>
      </c>
      <c r="E83" s="50">
        <v>1</v>
      </c>
      <c r="F83" s="55">
        <v>1</v>
      </c>
      <c r="G83" s="166">
        <v>3</v>
      </c>
      <c r="H83" s="166">
        <v>6</v>
      </c>
      <c r="I83" s="166">
        <v>6</v>
      </c>
      <c r="J83" s="167">
        <v>9</v>
      </c>
      <c r="K83" s="167">
        <v>9</v>
      </c>
      <c r="L83" s="167">
        <v>11</v>
      </c>
      <c r="M83" s="167">
        <v>17</v>
      </c>
      <c r="N83" s="167">
        <v>23</v>
      </c>
      <c r="O83" s="167">
        <v>23</v>
      </c>
      <c r="P83" s="167">
        <v>23</v>
      </c>
      <c r="Q83" s="167">
        <v>23</v>
      </c>
      <c r="R83" s="167">
        <v>23</v>
      </c>
      <c r="S83" s="167">
        <v>23</v>
      </c>
      <c r="T83" s="167">
        <v>23</v>
      </c>
      <c r="U83" s="168">
        <v>23</v>
      </c>
      <c r="V83" s="54">
        <v>1</v>
      </c>
      <c r="W83" s="50">
        <v>1</v>
      </c>
      <c r="X83" s="55">
        <v>3</v>
      </c>
      <c r="Y83" s="50">
        <v>6</v>
      </c>
      <c r="Z83" s="50">
        <v>8</v>
      </c>
      <c r="AA83" s="50">
        <v>11</v>
      </c>
      <c r="AB83" s="51">
        <v>10</v>
      </c>
      <c r="AC83" s="51">
        <v>13</v>
      </c>
      <c r="AD83" s="51">
        <v>12</v>
      </c>
      <c r="AE83" s="51">
        <v>6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6">
        <v>0</v>
      </c>
      <c r="AM83" s="56">
        <v>0</v>
      </c>
      <c r="AN83" s="54">
        <v>1</v>
      </c>
      <c r="AO83" s="50">
        <v>1</v>
      </c>
      <c r="AP83" s="55">
        <v>1</v>
      </c>
      <c r="AQ83" s="50">
        <v>1</v>
      </c>
      <c r="AR83" s="50">
        <v>0</v>
      </c>
      <c r="AS83" s="50">
        <v>0</v>
      </c>
      <c r="AT83" s="51">
        <v>1</v>
      </c>
      <c r="AU83" s="51">
        <v>1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6">
        <v>0</v>
      </c>
      <c r="BF83" s="54">
        <v>12</v>
      </c>
      <c r="BG83" s="50">
        <v>12</v>
      </c>
      <c r="BH83" s="55">
        <v>12</v>
      </c>
      <c r="BI83" s="50">
        <v>13</v>
      </c>
      <c r="BJ83" s="50">
        <v>10</v>
      </c>
      <c r="BK83" s="50">
        <v>8</v>
      </c>
      <c r="BL83" s="51">
        <v>5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6">
        <v>0</v>
      </c>
      <c r="BX83" s="54">
        <v>0</v>
      </c>
      <c r="BY83" s="50">
        <v>0</v>
      </c>
      <c r="BZ83" s="55">
        <v>0</v>
      </c>
      <c r="CA83" s="50">
        <v>0</v>
      </c>
      <c r="CB83" s="50">
        <v>0</v>
      </c>
      <c r="CC83" s="50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0</v>
      </c>
      <c r="CM83" s="51">
        <v>0</v>
      </c>
      <c r="CN83" s="51">
        <v>0</v>
      </c>
      <c r="CO83" s="56">
        <v>0</v>
      </c>
      <c r="CP83" s="54">
        <v>5</v>
      </c>
      <c r="CQ83" s="50">
        <v>5</v>
      </c>
      <c r="CR83" s="55">
        <v>5</v>
      </c>
      <c r="CS83" s="50">
        <v>5</v>
      </c>
      <c r="CT83" s="50">
        <v>5</v>
      </c>
      <c r="CU83" s="50">
        <v>5</v>
      </c>
      <c r="CV83" s="51">
        <v>5</v>
      </c>
      <c r="CW83" s="51">
        <v>5</v>
      </c>
      <c r="CX83" s="51">
        <v>5</v>
      </c>
      <c r="CY83" s="51">
        <v>5</v>
      </c>
      <c r="CZ83" s="51">
        <v>5</v>
      </c>
      <c r="DA83" s="51">
        <v>5</v>
      </c>
      <c r="DB83" s="51">
        <v>5</v>
      </c>
      <c r="DC83" s="51">
        <v>5</v>
      </c>
      <c r="DD83" s="51">
        <v>5</v>
      </c>
      <c r="DE83" s="51">
        <v>5</v>
      </c>
      <c r="DF83" s="51">
        <v>5</v>
      </c>
      <c r="DG83" s="56">
        <v>5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</row>
    <row r="84" spans="1:150" s="10" customFormat="1" ht="76.5" customHeight="1">
      <c r="A84" s="60">
        <v>58</v>
      </c>
      <c r="B84" s="104" t="s">
        <v>61</v>
      </c>
      <c r="C84" s="92">
        <v>17</v>
      </c>
      <c r="D84" s="98">
        <f>-E750</f>
        <v>0</v>
      </c>
      <c r="E84" s="94">
        <v>2</v>
      </c>
      <c r="F84" s="97">
        <v>2</v>
      </c>
      <c r="G84" s="94" t="s">
        <v>87</v>
      </c>
      <c r="H84" s="94">
        <v>5</v>
      </c>
      <c r="I84" s="94" t="s">
        <v>87</v>
      </c>
      <c r="J84" s="58">
        <v>6</v>
      </c>
      <c r="K84" s="58">
        <v>6</v>
      </c>
      <c r="L84" s="58">
        <v>7</v>
      </c>
      <c r="M84" s="58">
        <v>10</v>
      </c>
      <c r="N84" s="58">
        <v>10</v>
      </c>
      <c r="O84" s="58">
        <v>17</v>
      </c>
      <c r="P84" s="58">
        <v>17</v>
      </c>
      <c r="Q84" s="58">
        <v>17</v>
      </c>
      <c r="R84" s="58">
        <v>17</v>
      </c>
      <c r="S84" s="58">
        <v>17</v>
      </c>
      <c r="T84" s="58">
        <v>17</v>
      </c>
      <c r="U84" s="96">
        <v>17</v>
      </c>
      <c r="V84" s="98">
        <v>1</v>
      </c>
      <c r="W84" s="94">
        <v>1</v>
      </c>
      <c r="X84" s="97">
        <v>2</v>
      </c>
      <c r="Y84" s="94" t="s">
        <v>87</v>
      </c>
      <c r="Z84" s="94">
        <v>2</v>
      </c>
      <c r="AA84" s="94" t="s">
        <v>87</v>
      </c>
      <c r="AB84" s="58">
        <v>1</v>
      </c>
      <c r="AC84" s="58">
        <v>0</v>
      </c>
      <c r="AD84" s="58">
        <v>0</v>
      </c>
      <c r="AE84" s="58">
        <v>7</v>
      </c>
      <c r="AF84" s="58">
        <v>7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96">
        <v>0</v>
      </c>
      <c r="AM84" s="96">
        <v>0</v>
      </c>
      <c r="AN84" s="98">
        <v>1</v>
      </c>
      <c r="AO84" s="94">
        <v>1</v>
      </c>
      <c r="AP84" s="97">
        <v>1</v>
      </c>
      <c r="AQ84" s="94" t="s">
        <v>87</v>
      </c>
      <c r="AR84" s="94">
        <v>1</v>
      </c>
      <c r="AS84" s="94" t="s">
        <v>87</v>
      </c>
      <c r="AT84" s="58">
        <v>1</v>
      </c>
      <c r="AU84" s="58">
        <v>2</v>
      </c>
      <c r="AV84" s="58">
        <v>2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96">
        <v>0</v>
      </c>
      <c r="BF84" s="98">
        <v>11</v>
      </c>
      <c r="BG84" s="94">
        <v>11</v>
      </c>
      <c r="BH84" s="97">
        <v>11</v>
      </c>
      <c r="BI84" s="94" t="s">
        <v>87</v>
      </c>
      <c r="BJ84" s="94">
        <v>11</v>
      </c>
      <c r="BK84" s="94" t="s">
        <v>87</v>
      </c>
      <c r="BL84" s="58">
        <v>9</v>
      </c>
      <c r="BM84" s="58">
        <v>9</v>
      </c>
      <c r="BN84" s="58">
        <v>8</v>
      </c>
      <c r="BO84" s="58">
        <v>0</v>
      </c>
      <c r="BP84" s="58">
        <v>0</v>
      </c>
      <c r="BQ84" s="58">
        <v>0</v>
      </c>
      <c r="BR84" s="58">
        <v>0</v>
      </c>
      <c r="BS84" s="58">
        <v>0</v>
      </c>
      <c r="BT84" s="58">
        <v>0</v>
      </c>
      <c r="BU84" s="58">
        <v>0</v>
      </c>
      <c r="BV84" s="58">
        <v>0</v>
      </c>
      <c r="BW84" s="96">
        <v>0</v>
      </c>
      <c r="BX84" s="98">
        <v>0</v>
      </c>
      <c r="BY84" s="94">
        <v>0</v>
      </c>
      <c r="BZ84" s="97">
        <v>0</v>
      </c>
      <c r="CA84" s="94" t="s">
        <v>87</v>
      </c>
      <c r="CB84" s="94">
        <v>0</v>
      </c>
      <c r="CC84" s="94" t="s">
        <v>87</v>
      </c>
      <c r="CD84" s="58">
        <v>0</v>
      </c>
      <c r="CE84" s="58">
        <v>0</v>
      </c>
      <c r="CF84" s="58">
        <v>0</v>
      </c>
      <c r="CG84" s="58">
        <v>0</v>
      </c>
      <c r="CH84" s="58">
        <v>0</v>
      </c>
      <c r="CI84" s="58">
        <v>0</v>
      </c>
      <c r="CJ84" s="58">
        <v>0</v>
      </c>
      <c r="CK84" s="58">
        <v>0</v>
      </c>
      <c r="CL84" s="58">
        <v>0</v>
      </c>
      <c r="CM84" s="58">
        <v>0</v>
      </c>
      <c r="CN84" s="58">
        <v>0</v>
      </c>
      <c r="CO84" s="96">
        <v>0</v>
      </c>
      <c r="CP84" s="98">
        <v>2</v>
      </c>
      <c r="CQ84" s="94">
        <v>2</v>
      </c>
      <c r="CR84" s="97">
        <v>2</v>
      </c>
      <c r="CS84" s="94" t="s">
        <v>87</v>
      </c>
      <c r="CT84" s="94">
        <v>2</v>
      </c>
      <c r="CU84" s="94" t="s">
        <v>87</v>
      </c>
      <c r="CV84" s="58">
        <v>2</v>
      </c>
      <c r="CW84" s="58">
        <v>2</v>
      </c>
      <c r="CX84" s="58">
        <v>2</v>
      </c>
      <c r="CY84" s="58">
        <v>2</v>
      </c>
      <c r="CZ84" s="58">
        <v>2</v>
      </c>
      <c r="DA84" s="58">
        <v>2</v>
      </c>
      <c r="DB84" s="58">
        <v>2</v>
      </c>
      <c r="DC84" s="58">
        <v>2</v>
      </c>
      <c r="DD84" s="58">
        <v>2</v>
      </c>
      <c r="DE84" s="58">
        <v>2</v>
      </c>
      <c r="DF84" s="58">
        <v>2</v>
      </c>
      <c r="DG84" s="96">
        <v>2</v>
      </c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</row>
    <row r="85" spans="1:150" s="10" customFormat="1" ht="76.5" customHeight="1">
      <c r="A85" s="60">
        <v>59</v>
      </c>
      <c r="B85" s="104" t="s">
        <v>66</v>
      </c>
      <c r="C85" s="92">
        <v>21</v>
      </c>
      <c r="D85" s="98">
        <v>20</v>
      </c>
      <c r="E85" s="94">
        <v>20</v>
      </c>
      <c r="F85" s="97">
        <v>20</v>
      </c>
      <c r="G85" s="94">
        <v>22</v>
      </c>
      <c r="H85" s="94">
        <v>22</v>
      </c>
      <c r="I85" s="94">
        <v>22</v>
      </c>
      <c r="J85" s="58">
        <v>22</v>
      </c>
      <c r="K85" s="58">
        <v>21</v>
      </c>
      <c r="L85" s="58">
        <v>21</v>
      </c>
      <c r="M85" s="58">
        <v>21</v>
      </c>
      <c r="N85" s="58">
        <v>21</v>
      </c>
      <c r="O85" s="58">
        <v>21</v>
      </c>
      <c r="P85" s="58">
        <v>21</v>
      </c>
      <c r="Q85" s="58">
        <v>21</v>
      </c>
      <c r="R85" s="58">
        <v>21</v>
      </c>
      <c r="S85" s="58">
        <v>21</v>
      </c>
      <c r="T85" s="58">
        <v>21</v>
      </c>
      <c r="U85" s="96">
        <v>21</v>
      </c>
      <c r="V85" s="98">
        <v>0</v>
      </c>
      <c r="W85" s="94">
        <v>0</v>
      </c>
      <c r="X85" s="97">
        <v>0</v>
      </c>
      <c r="Y85" s="94">
        <v>0</v>
      </c>
      <c r="Z85" s="94">
        <v>0</v>
      </c>
      <c r="AA85" s="94">
        <v>0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96">
        <v>0</v>
      </c>
      <c r="AM85" s="96">
        <v>0</v>
      </c>
      <c r="AN85" s="98">
        <v>2</v>
      </c>
      <c r="AO85" s="94">
        <v>2</v>
      </c>
      <c r="AP85" s="97">
        <v>2</v>
      </c>
      <c r="AQ85" s="94">
        <v>0</v>
      </c>
      <c r="AR85" s="94">
        <v>0</v>
      </c>
      <c r="AS85" s="94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  <c r="BE85" s="96">
        <v>0</v>
      </c>
      <c r="BF85" s="98">
        <v>0</v>
      </c>
      <c r="BG85" s="94">
        <v>0</v>
      </c>
      <c r="BH85" s="97">
        <v>0</v>
      </c>
      <c r="BI85" s="94">
        <v>0</v>
      </c>
      <c r="BJ85" s="94">
        <v>0</v>
      </c>
      <c r="BK85" s="94">
        <v>0</v>
      </c>
      <c r="BL85" s="58">
        <v>0</v>
      </c>
      <c r="BM85" s="58">
        <v>0</v>
      </c>
      <c r="BN85" s="58">
        <v>0</v>
      </c>
      <c r="BO85" s="58">
        <v>0</v>
      </c>
      <c r="BP85" s="58">
        <v>0</v>
      </c>
      <c r="BQ85" s="58">
        <v>0</v>
      </c>
      <c r="BR85" s="58">
        <v>0</v>
      </c>
      <c r="BS85" s="58">
        <v>0</v>
      </c>
      <c r="BT85" s="58">
        <v>0</v>
      </c>
      <c r="BU85" s="58">
        <v>0</v>
      </c>
      <c r="BV85" s="58">
        <v>0</v>
      </c>
      <c r="BW85" s="96">
        <v>0</v>
      </c>
      <c r="BX85" s="98">
        <v>1</v>
      </c>
      <c r="BY85" s="94">
        <v>1</v>
      </c>
      <c r="BZ85" s="97">
        <v>1</v>
      </c>
      <c r="CA85" s="94">
        <v>1</v>
      </c>
      <c r="CB85" s="94">
        <v>1</v>
      </c>
      <c r="CC85" s="94">
        <v>1</v>
      </c>
      <c r="CD85" s="58">
        <v>1</v>
      </c>
      <c r="CE85" s="58">
        <v>1</v>
      </c>
      <c r="CF85" s="58">
        <v>1</v>
      </c>
      <c r="CG85" s="58">
        <v>1</v>
      </c>
      <c r="CH85" s="58">
        <v>1</v>
      </c>
      <c r="CI85" s="58">
        <v>1</v>
      </c>
      <c r="CJ85" s="58">
        <v>1</v>
      </c>
      <c r="CK85" s="58">
        <v>1</v>
      </c>
      <c r="CL85" s="58">
        <v>1</v>
      </c>
      <c r="CM85" s="58">
        <v>1</v>
      </c>
      <c r="CN85" s="58">
        <v>1</v>
      </c>
      <c r="CO85" s="96">
        <v>1</v>
      </c>
      <c r="CP85" s="98">
        <v>3</v>
      </c>
      <c r="CQ85" s="94">
        <v>3</v>
      </c>
      <c r="CR85" s="97">
        <v>3</v>
      </c>
      <c r="CS85" s="94">
        <v>3</v>
      </c>
      <c r="CT85" s="94">
        <v>3</v>
      </c>
      <c r="CU85" s="94">
        <v>3</v>
      </c>
      <c r="CV85" s="58">
        <v>3</v>
      </c>
      <c r="CW85" s="58">
        <v>5</v>
      </c>
      <c r="CX85" s="58">
        <v>5</v>
      </c>
      <c r="CY85" s="58">
        <v>5</v>
      </c>
      <c r="CZ85" s="58">
        <v>5</v>
      </c>
      <c r="DA85" s="58">
        <v>5</v>
      </c>
      <c r="DB85" s="58">
        <v>5</v>
      </c>
      <c r="DC85" s="58">
        <v>5</v>
      </c>
      <c r="DD85" s="58">
        <v>5</v>
      </c>
      <c r="DE85" s="58">
        <v>5</v>
      </c>
      <c r="DF85" s="58">
        <v>5</v>
      </c>
      <c r="DG85" s="96">
        <v>5</v>
      </c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</row>
    <row r="86" spans="1:150" s="10" customFormat="1" ht="76.5" customHeight="1">
      <c r="A86" s="60">
        <v>60</v>
      </c>
      <c r="B86" s="104" t="s">
        <v>68</v>
      </c>
      <c r="C86" s="92">
        <v>27</v>
      </c>
      <c r="D86" s="98">
        <v>10</v>
      </c>
      <c r="E86" s="94">
        <v>10</v>
      </c>
      <c r="F86" s="97">
        <v>10</v>
      </c>
      <c r="G86" s="100">
        <v>11</v>
      </c>
      <c r="H86" s="100">
        <v>20</v>
      </c>
      <c r="I86" s="94">
        <v>20</v>
      </c>
      <c r="J86" s="58">
        <v>20</v>
      </c>
      <c r="K86" s="58">
        <v>20</v>
      </c>
      <c r="L86" s="58">
        <v>20</v>
      </c>
      <c r="M86" s="58">
        <v>20</v>
      </c>
      <c r="N86" s="58">
        <v>26</v>
      </c>
      <c r="O86" s="58">
        <v>27</v>
      </c>
      <c r="P86" s="58">
        <v>27</v>
      </c>
      <c r="Q86" s="58">
        <v>27</v>
      </c>
      <c r="R86" s="58">
        <v>27</v>
      </c>
      <c r="S86" s="58">
        <v>27</v>
      </c>
      <c r="T86" s="58">
        <v>27</v>
      </c>
      <c r="U86" s="96">
        <v>27</v>
      </c>
      <c r="V86" s="98">
        <v>1</v>
      </c>
      <c r="W86" s="94">
        <v>4</v>
      </c>
      <c r="X86" s="97">
        <v>4</v>
      </c>
      <c r="Y86" s="94">
        <v>7</v>
      </c>
      <c r="Z86" s="94">
        <v>1</v>
      </c>
      <c r="AA86" s="94">
        <v>1</v>
      </c>
      <c r="AB86" s="58">
        <v>1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96">
        <v>0</v>
      </c>
      <c r="AM86" s="96">
        <v>0</v>
      </c>
      <c r="AN86" s="98">
        <v>0</v>
      </c>
      <c r="AO86" s="94">
        <v>1</v>
      </c>
      <c r="AP86" s="97">
        <v>1</v>
      </c>
      <c r="AQ86" s="94">
        <v>0</v>
      </c>
      <c r="AR86" s="94">
        <v>0</v>
      </c>
      <c r="AS86" s="94">
        <v>0</v>
      </c>
      <c r="AT86" s="58">
        <v>0</v>
      </c>
      <c r="AU86" s="58">
        <v>1</v>
      </c>
      <c r="AV86" s="58">
        <v>1</v>
      </c>
      <c r="AW86" s="58">
        <v>1</v>
      </c>
      <c r="AX86" s="58">
        <v>1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  <c r="BE86" s="96">
        <v>0</v>
      </c>
      <c r="BF86" s="98">
        <v>11</v>
      </c>
      <c r="BG86" s="94">
        <v>9</v>
      </c>
      <c r="BH86" s="97">
        <v>9</v>
      </c>
      <c r="BI86" s="100">
        <v>4</v>
      </c>
      <c r="BJ86" s="100">
        <v>0</v>
      </c>
      <c r="BK86" s="94">
        <v>0</v>
      </c>
      <c r="BL86" s="58">
        <v>0</v>
      </c>
      <c r="BM86" s="58">
        <v>0</v>
      </c>
      <c r="BN86" s="58">
        <v>0</v>
      </c>
      <c r="BO86" s="58">
        <v>0</v>
      </c>
      <c r="BP86" s="58">
        <v>0</v>
      </c>
      <c r="BQ86" s="58">
        <v>0</v>
      </c>
      <c r="BR86" s="58">
        <v>0</v>
      </c>
      <c r="BS86" s="58">
        <v>0</v>
      </c>
      <c r="BT86" s="58">
        <v>0</v>
      </c>
      <c r="BU86" s="58">
        <v>0</v>
      </c>
      <c r="BV86" s="58">
        <v>0</v>
      </c>
      <c r="BW86" s="96">
        <v>0</v>
      </c>
      <c r="BX86" s="98">
        <v>5</v>
      </c>
      <c r="BY86" s="94">
        <v>5</v>
      </c>
      <c r="BZ86" s="97">
        <v>5</v>
      </c>
      <c r="CA86" s="94">
        <v>5</v>
      </c>
      <c r="CB86" s="94">
        <v>6</v>
      </c>
      <c r="CC86" s="94">
        <v>6</v>
      </c>
      <c r="CD86" s="58">
        <v>6</v>
      </c>
      <c r="CE86" s="58">
        <v>6</v>
      </c>
      <c r="CF86" s="58">
        <v>6</v>
      </c>
      <c r="CG86" s="58">
        <v>6</v>
      </c>
      <c r="CH86" s="58">
        <v>6</v>
      </c>
      <c r="CI86" s="58">
        <v>0</v>
      </c>
      <c r="CJ86" s="58">
        <v>0</v>
      </c>
      <c r="CK86" s="58">
        <v>0</v>
      </c>
      <c r="CL86" s="58">
        <v>0</v>
      </c>
      <c r="CM86" s="58">
        <v>0</v>
      </c>
      <c r="CN86" s="58">
        <v>0</v>
      </c>
      <c r="CO86" s="96">
        <v>0</v>
      </c>
      <c r="CP86" s="98">
        <v>0</v>
      </c>
      <c r="CQ86" s="94">
        <v>0</v>
      </c>
      <c r="CR86" s="97">
        <v>0</v>
      </c>
      <c r="CS86" s="94">
        <v>0</v>
      </c>
      <c r="CT86" s="94">
        <v>0</v>
      </c>
      <c r="CU86" s="94">
        <v>0</v>
      </c>
      <c r="CV86" s="58">
        <v>0</v>
      </c>
      <c r="CW86" s="58">
        <v>0</v>
      </c>
      <c r="CX86" s="58">
        <v>0</v>
      </c>
      <c r="CY86" s="58">
        <v>0</v>
      </c>
      <c r="CZ86" s="58">
        <v>0</v>
      </c>
      <c r="DA86" s="58">
        <v>0</v>
      </c>
      <c r="DB86" s="58">
        <v>0</v>
      </c>
      <c r="DC86" s="58">
        <v>0</v>
      </c>
      <c r="DD86" s="58">
        <v>0</v>
      </c>
      <c r="DE86" s="58">
        <v>0</v>
      </c>
      <c r="DF86" s="58">
        <v>0</v>
      </c>
      <c r="DG86" s="96">
        <v>0</v>
      </c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</row>
    <row r="87" spans="1:150" s="10" customFormat="1" ht="97.5" customHeight="1">
      <c r="A87" s="60">
        <v>61</v>
      </c>
      <c r="B87" s="104" t="s">
        <v>74</v>
      </c>
      <c r="C87" s="92">
        <v>30</v>
      </c>
      <c r="D87" s="98">
        <v>16</v>
      </c>
      <c r="E87" s="94">
        <v>16</v>
      </c>
      <c r="F87" s="97">
        <v>17</v>
      </c>
      <c r="G87" s="94">
        <v>17</v>
      </c>
      <c r="H87" s="94">
        <v>21</v>
      </c>
      <c r="I87" s="94">
        <v>22</v>
      </c>
      <c r="J87" s="58">
        <v>22</v>
      </c>
      <c r="K87" s="58">
        <v>25</v>
      </c>
      <c r="L87" s="58">
        <v>29</v>
      </c>
      <c r="M87" s="58">
        <v>29</v>
      </c>
      <c r="N87" s="58">
        <v>29</v>
      </c>
      <c r="O87" s="58">
        <v>30</v>
      </c>
      <c r="P87" s="58">
        <v>30</v>
      </c>
      <c r="Q87" s="58">
        <v>30</v>
      </c>
      <c r="R87" s="58">
        <v>30</v>
      </c>
      <c r="S87" s="58">
        <v>30</v>
      </c>
      <c r="T87" s="58">
        <v>30</v>
      </c>
      <c r="U87" s="96">
        <v>30</v>
      </c>
      <c r="V87" s="98">
        <v>6</v>
      </c>
      <c r="W87" s="94">
        <v>6</v>
      </c>
      <c r="X87" s="97">
        <v>8</v>
      </c>
      <c r="Y87" s="94">
        <v>10</v>
      </c>
      <c r="Z87" s="94">
        <v>7</v>
      </c>
      <c r="AA87" s="94">
        <v>6</v>
      </c>
      <c r="AB87" s="58">
        <v>6</v>
      </c>
      <c r="AC87" s="58">
        <v>5</v>
      </c>
      <c r="AD87" s="58">
        <v>1</v>
      </c>
      <c r="AE87" s="58">
        <v>1</v>
      </c>
      <c r="AF87" s="58">
        <v>1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96">
        <v>0</v>
      </c>
      <c r="AM87" s="96">
        <v>0</v>
      </c>
      <c r="AN87" s="98">
        <v>1</v>
      </c>
      <c r="AO87" s="94">
        <v>1</v>
      </c>
      <c r="AP87" s="97">
        <v>1</v>
      </c>
      <c r="AQ87" s="94">
        <v>1</v>
      </c>
      <c r="AR87" s="94">
        <v>2</v>
      </c>
      <c r="AS87" s="94">
        <v>2</v>
      </c>
      <c r="AT87" s="58">
        <v>2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96">
        <v>0</v>
      </c>
      <c r="BF87" s="98">
        <v>0</v>
      </c>
      <c r="BG87" s="94">
        <v>3</v>
      </c>
      <c r="BH87" s="97">
        <v>4</v>
      </c>
      <c r="BI87" s="94">
        <v>2</v>
      </c>
      <c r="BJ87" s="94">
        <v>0</v>
      </c>
      <c r="BK87" s="94">
        <v>0</v>
      </c>
      <c r="BL87" s="58">
        <v>0</v>
      </c>
      <c r="BM87" s="58">
        <v>0</v>
      </c>
      <c r="BN87" s="58">
        <v>0</v>
      </c>
      <c r="BO87" s="58">
        <v>0</v>
      </c>
      <c r="BP87" s="58">
        <v>0</v>
      </c>
      <c r="BQ87" s="58">
        <v>0</v>
      </c>
      <c r="BR87" s="58">
        <v>0</v>
      </c>
      <c r="BS87" s="58">
        <v>0</v>
      </c>
      <c r="BT87" s="58">
        <v>0</v>
      </c>
      <c r="BU87" s="58">
        <v>0</v>
      </c>
      <c r="BV87" s="58">
        <v>0</v>
      </c>
      <c r="BW87" s="96">
        <v>0</v>
      </c>
      <c r="BX87" s="98">
        <v>1</v>
      </c>
      <c r="BY87" s="94">
        <v>1</v>
      </c>
      <c r="BZ87" s="97">
        <v>1</v>
      </c>
      <c r="CA87" s="94">
        <v>1</v>
      </c>
      <c r="CB87" s="94">
        <v>1</v>
      </c>
      <c r="CC87" s="94">
        <v>1</v>
      </c>
      <c r="CD87" s="58">
        <v>1</v>
      </c>
      <c r="CE87" s="58">
        <v>1</v>
      </c>
      <c r="CF87" s="58">
        <v>1</v>
      </c>
      <c r="CG87" s="58">
        <v>1</v>
      </c>
      <c r="CH87" s="58">
        <v>1</v>
      </c>
      <c r="CI87" s="58">
        <v>1</v>
      </c>
      <c r="CJ87" s="58">
        <v>1</v>
      </c>
      <c r="CK87" s="58">
        <v>1</v>
      </c>
      <c r="CL87" s="58">
        <v>1</v>
      </c>
      <c r="CM87" s="58">
        <v>1</v>
      </c>
      <c r="CN87" s="58">
        <v>1</v>
      </c>
      <c r="CO87" s="96">
        <v>1</v>
      </c>
      <c r="CP87" s="98">
        <v>2</v>
      </c>
      <c r="CQ87" s="94">
        <v>2</v>
      </c>
      <c r="CR87" s="97">
        <v>2</v>
      </c>
      <c r="CS87" s="94">
        <v>2</v>
      </c>
      <c r="CT87" s="94">
        <v>2</v>
      </c>
      <c r="CU87" s="94">
        <v>2</v>
      </c>
      <c r="CV87" s="58">
        <v>2</v>
      </c>
      <c r="CW87" s="58">
        <v>2</v>
      </c>
      <c r="CX87" s="58">
        <v>2</v>
      </c>
      <c r="CY87" s="58">
        <v>2</v>
      </c>
      <c r="CZ87" s="58">
        <v>2</v>
      </c>
      <c r="DA87" s="58">
        <v>2</v>
      </c>
      <c r="DB87" s="58">
        <v>2</v>
      </c>
      <c r="DC87" s="58">
        <v>2</v>
      </c>
      <c r="DD87" s="58">
        <v>2</v>
      </c>
      <c r="DE87" s="58">
        <v>2</v>
      </c>
      <c r="DF87" s="58">
        <v>2</v>
      </c>
      <c r="DG87" s="96">
        <v>2</v>
      </c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</row>
    <row r="88" spans="1:150" s="10" customFormat="1" ht="76.5" customHeight="1" thickBot="1">
      <c r="A88" s="136">
        <v>62</v>
      </c>
      <c r="B88" s="162" t="s">
        <v>76</v>
      </c>
      <c r="C88" s="107">
        <v>14</v>
      </c>
      <c r="D88" s="137">
        <v>4</v>
      </c>
      <c r="E88" s="116">
        <v>4</v>
      </c>
      <c r="F88" s="114">
        <v>5</v>
      </c>
      <c r="G88" s="109">
        <v>5</v>
      </c>
      <c r="H88" s="109">
        <v>5</v>
      </c>
      <c r="I88" s="109">
        <v>5</v>
      </c>
      <c r="J88" s="111">
        <v>11</v>
      </c>
      <c r="K88" s="111">
        <v>14</v>
      </c>
      <c r="L88" s="111">
        <v>14</v>
      </c>
      <c r="M88" s="111">
        <v>14</v>
      </c>
      <c r="N88" s="111">
        <v>14</v>
      </c>
      <c r="O88" s="111">
        <v>14</v>
      </c>
      <c r="P88" s="111">
        <v>14</v>
      </c>
      <c r="Q88" s="111">
        <v>14</v>
      </c>
      <c r="R88" s="111">
        <v>14</v>
      </c>
      <c r="S88" s="111">
        <v>14</v>
      </c>
      <c r="T88" s="111">
        <v>14</v>
      </c>
      <c r="U88" s="112">
        <v>14</v>
      </c>
      <c r="V88" s="137">
        <v>9</v>
      </c>
      <c r="W88" s="116">
        <v>9</v>
      </c>
      <c r="X88" s="114">
        <v>9</v>
      </c>
      <c r="Y88" s="109">
        <v>10</v>
      </c>
      <c r="Z88" s="109">
        <v>11</v>
      </c>
      <c r="AA88" s="109">
        <v>9</v>
      </c>
      <c r="AB88" s="111">
        <v>2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2">
        <v>0</v>
      </c>
      <c r="AM88" s="112">
        <v>0</v>
      </c>
      <c r="AN88" s="137">
        <v>0</v>
      </c>
      <c r="AO88" s="109">
        <v>0</v>
      </c>
      <c r="AP88" s="114">
        <v>0</v>
      </c>
      <c r="AQ88" s="109">
        <v>0</v>
      </c>
      <c r="AR88" s="109">
        <v>0</v>
      </c>
      <c r="AS88" s="109">
        <v>0</v>
      </c>
      <c r="AT88" s="111">
        <v>1</v>
      </c>
      <c r="AU88" s="111">
        <v>0</v>
      </c>
      <c r="AV88" s="111">
        <v>0</v>
      </c>
      <c r="AW88" s="111">
        <v>0</v>
      </c>
      <c r="AX88" s="111">
        <v>0</v>
      </c>
      <c r="AY88" s="111">
        <v>0</v>
      </c>
      <c r="AZ88" s="111">
        <v>0</v>
      </c>
      <c r="BA88" s="111">
        <v>0</v>
      </c>
      <c r="BB88" s="111">
        <v>0</v>
      </c>
      <c r="BC88" s="111">
        <v>0</v>
      </c>
      <c r="BD88" s="111">
        <v>0</v>
      </c>
      <c r="BE88" s="112">
        <v>0</v>
      </c>
      <c r="BF88" s="137">
        <v>0</v>
      </c>
      <c r="BG88" s="116">
        <v>0</v>
      </c>
      <c r="BH88" s="114">
        <v>0</v>
      </c>
      <c r="BI88" s="109">
        <v>0</v>
      </c>
      <c r="BJ88" s="109">
        <v>0</v>
      </c>
      <c r="BK88" s="109">
        <v>0</v>
      </c>
      <c r="BL88" s="111">
        <v>0</v>
      </c>
      <c r="BM88" s="111">
        <v>0</v>
      </c>
      <c r="BN88" s="111">
        <v>0</v>
      </c>
      <c r="BO88" s="111">
        <v>0</v>
      </c>
      <c r="BP88" s="111">
        <v>0</v>
      </c>
      <c r="BQ88" s="111">
        <v>0</v>
      </c>
      <c r="BR88" s="111">
        <v>0</v>
      </c>
      <c r="BS88" s="111">
        <v>0</v>
      </c>
      <c r="BT88" s="111">
        <v>0</v>
      </c>
      <c r="BU88" s="111">
        <v>0</v>
      </c>
      <c r="BV88" s="111">
        <v>0</v>
      </c>
      <c r="BW88" s="112">
        <v>0</v>
      </c>
      <c r="BX88" s="137">
        <v>6</v>
      </c>
      <c r="BY88" s="116">
        <v>6</v>
      </c>
      <c r="BZ88" s="114">
        <v>6</v>
      </c>
      <c r="CA88" s="109">
        <v>6</v>
      </c>
      <c r="CB88" s="109">
        <v>5</v>
      </c>
      <c r="CC88" s="109">
        <v>7</v>
      </c>
      <c r="CD88" s="111">
        <v>7</v>
      </c>
      <c r="CE88" s="111">
        <v>7</v>
      </c>
      <c r="CF88" s="111">
        <v>7</v>
      </c>
      <c r="CG88" s="111">
        <v>7</v>
      </c>
      <c r="CH88" s="111">
        <v>7</v>
      </c>
      <c r="CI88" s="111">
        <v>7</v>
      </c>
      <c r="CJ88" s="111">
        <v>7</v>
      </c>
      <c r="CK88" s="111">
        <v>7</v>
      </c>
      <c r="CL88" s="111">
        <v>7</v>
      </c>
      <c r="CM88" s="111">
        <v>7</v>
      </c>
      <c r="CN88" s="111">
        <v>7</v>
      </c>
      <c r="CO88" s="112">
        <v>7</v>
      </c>
      <c r="CP88" s="137">
        <v>7</v>
      </c>
      <c r="CQ88" s="116">
        <v>7</v>
      </c>
      <c r="CR88" s="139">
        <v>7</v>
      </c>
      <c r="CS88" s="116">
        <v>6</v>
      </c>
      <c r="CT88" s="116">
        <v>6</v>
      </c>
      <c r="CU88" s="116">
        <v>6</v>
      </c>
      <c r="CV88" s="117">
        <v>6</v>
      </c>
      <c r="CW88" s="117">
        <v>6</v>
      </c>
      <c r="CX88" s="111">
        <v>6</v>
      </c>
      <c r="CY88" s="111">
        <v>6</v>
      </c>
      <c r="CZ88" s="111">
        <v>6</v>
      </c>
      <c r="DA88" s="111">
        <v>6</v>
      </c>
      <c r="DB88" s="111">
        <v>6</v>
      </c>
      <c r="DC88" s="111">
        <v>6</v>
      </c>
      <c r="DD88" s="111">
        <v>6</v>
      </c>
      <c r="DE88" s="111">
        <v>6</v>
      </c>
      <c r="DF88" s="111">
        <v>6</v>
      </c>
      <c r="DG88" s="112">
        <v>6</v>
      </c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</row>
    <row r="89" spans="1:150" s="40" customFormat="1" ht="51" customHeight="1" thickBot="1">
      <c r="A89" s="22"/>
      <c r="B89" s="45" t="s">
        <v>114</v>
      </c>
      <c r="C89" s="37">
        <f aca="true" t="shared" si="60" ref="C89:I89">SUM(C83:C88)</f>
        <v>132</v>
      </c>
      <c r="D89" s="30">
        <f t="shared" si="60"/>
        <v>51</v>
      </c>
      <c r="E89" s="32">
        <f t="shared" si="60"/>
        <v>53</v>
      </c>
      <c r="F89" s="31">
        <f t="shared" si="60"/>
        <v>55</v>
      </c>
      <c r="G89" s="32">
        <f t="shared" si="60"/>
        <v>58</v>
      </c>
      <c r="H89" s="32">
        <f t="shared" si="60"/>
        <v>79</v>
      </c>
      <c r="I89" s="32">
        <f t="shared" si="60"/>
        <v>75</v>
      </c>
      <c r="J89" s="33">
        <f aca="true" t="shared" si="61" ref="J89:U89">SUM(J83:J88)</f>
        <v>90</v>
      </c>
      <c r="K89" s="33">
        <f t="shared" si="61"/>
        <v>95</v>
      </c>
      <c r="L89" s="33">
        <f t="shared" si="61"/>
        <v>102</v>
      </c>
      <c r="M89" s="33">
        <f t="shared" si="61"/>
        <v>111</v>
      </c>
      <c r="N89" s="33">
        <f t="shared" si="61"/>
        <v>123</v>
      </c>
      <c r="O89" s="33">
        <f aca="true" t="shared" si="62" ref="O89:T89">SUM(O83:O88)</f>
        <v>132</v>
      </c>
      <c r="P89" s="33">
        <f t="shared" si="62"/>
        <v>132</v>
      </c>
      <c r="Q89" s="33">
        <f t="shared" si="62"/>
        <v>132</v>
      </c>
      <c r="R89" s="33">
        <f t="shared" si="62"/>
        <v>132</v>
      </c>
      <c r="S89" s="33">
        <f t="shared" si="62"/>
        <v>132</v>
      </c>
      <c r="T89" s="33">
        <f t="shared" si="62"/>
        <v>132</v>
      </c>
      <c r="U89" s="38">
        <f t="shared" si="61"/>
        <v>132</v>
      </c>
      <c r="V89" s="30">
        <f aca="true" t="shared" si="63" ref="V89:AA89">SUM(V83:V88)</f>
        <v>18</v>
      </c>
      <c r="W89" s="32">
        <f t="shared" si="63"/>
        <v>21</v>
      </c>
      <c r="X89" s="31">
        <f t="shared" si="63"/>
        <v>26</v>
      </c>
      <c r="Y89" s="32">
        <f t="shared" si="63"/>
        <v>33</v>
      </c>
      <c r="Z89" s="32">
        <f t="shared" si="63"/>
        <v>29</v>
      </c>
      <c r="AA89" s="32">
        <f t="shared" si="63"/>
        <v>27</v>
      </c>
      <c r="AB89" s="33">
        <f aca="true" t="shared" si="64" ref="AB89:AL89">SUM(AB83:AB88)</f>
        <v>20</v>
      </c>
      <c r="AC89" s="33">
        <f t="shared" si="64"/>
        <v>18</v>
      </c>
      <c r="AD89" s="33">
        <f t="shared" si="64"/>
        <v>13</v>
      </c>
      <c r="AE89" s="33">
        <f t="shared" si="64"/>
        <v>14</v>
      </c>
      <c r="AF89" s="33">
        <f t="shared" si="64"/>
        <v>8</v>
      </c>
      <c r="AG89" s="33">
        <f t="shared" si="64"/>
        <v>0</v>
      </c>
      <c r="AH89" s="33">
        <f t="shared" si="64"/>
        <v>0</v>
      </c>
      <c r="AI89" s="33">
        <f t="shared" si="64"/>
        <v>0</v>
      </c>
      <c r="AJ89" s="33">
        <f t="shared" si="64"/>
        <v>0</v>
      </c>
      <c r="AK89" s="33">
        <f t="shared" si="64"/>
        <v>0</v>
      </c>
      <c r="AL89" s="38">
        <f t="shared" si="64"/>
        <v>0</v>
      </c>
      <c r="AM89" s="38">
        <f aca="true" t="shared" si="65" ref="AM89:AS89">SUM(AM83:AM88)</f>
        <v>0</v>
      </c>
      <c r="AN89" s="30">
        <f t="shared" si="65"/>
        <v>5</v>
      </c>
      <c r="AO89" s="32">
        <f t="shared" si="65"/>
        <v>6</v>
      </c>
      <c r="AP89" s="32">
        <f t="shared" si="65"/>
        <v>6</v>
      </c>
      <c r="AQ89" s="32">
        <f t="shared" si="65"/>
        <v>2</v>
      </c>
      <c r="AR89" s="32">
        <f t="shared" si="65"/>
        <v>3</v>
      </c>
      <c r="AS89" s="32">
        <f t="shared" si="65"/>
        <v>2</v>
      </c>
      <c r="AT89" s="33">
        <f aca="true" t="shared" si="66" ref="AT89:BE89">SUM(AT83:AT88)</f>
        <v>5</v>
      </c>
      <c r="AU89" s="33">
        <f t="shared" si="66"/>
        <v>4</v>
      </c>
      <c r="AV89" s="33">
        <f t="shared" si="66"/>
        <v>3</v>
      </c>
      <c r="AW89" s="33">
        <f t="shared" si="66"/>
        <v>1</v>
      </c>
      <c r="AX89" s="33">
        <f t="shared" si="66"/>
        <v>1</v>
      </c>
      <c r="AY89" s="33">
        <f aca="true" t="shared" si="67" ref="AY89:BD89">SUM(AY83:AY88)</f>
        <v>0</v>
      </c>
      <c r="AZ89" s="33">
        <f t="shared" si="67"/>
        <v>0</v>
      </c>
      <c r="BA89" s="33">
        <f t="shared" si="67"/>
        <v>0</v>
      </c>
      <c r="BB89" s="33">
        <f t="shared" si="67"/>
        <v>0</v>
      </c>
      <c r="BC89" s="33">
        <f t="shared" si="67"/>
        <v>0</v>
      </c>
      <c r="BD89" s="33">
        <f t="shared" si="67"/>
        <v>0</v>
      </c>
      <c r="BE89" s="38">
        <f t="shared" si="66"/>
        <v>0</v>
      </c>
      <c r="BF89" s="30">
        <f aca="true" t="shared" si="68" ref="BF89:BK89">SUM(BF83:BF88)</f>
        <v>34</v>
      </c>
      <c r="BG89" s="32">
        <f t="shared" si="68"/>
        <v>35</v>
      </c>
      <c r="BH89" s="31">
        <f t="shared" si="68"/>
        <v>36</v>
      </c>
      <c r="BI89" s="32">
        <f t="shared" si="68"/>
        <v>19</v>
      </c>
      <c r="BJ89" s="32">
        <f t="shared" si="68"/>
        <v>21</v>
      </c>
      <c r="BK89" s="32">
        <f t="shared" si="68"/>
        <v>8</v>
      </c>
      <c r="BL89" s="33">
        <f aca="true" t="shared" si="69" ref="BL89:BV89">SUM(BL83:BL88)</f>
        <v>14</v>
      </c>
      <c r="BM89" s="33">
        <f t="shared" si="69"/>
        <v>9</v>
      </c>
      <c r="BN89" s="33">
        <f t="shared" si="69"/>
        <v>8</v>
      </c>
      <c r="BO89" s="33">
        <f t="shared" si="69"/>
        <v>0</v>
      </c>
      <c r="BP89" s="33">
        <f t="shared" si="69"/>
        <v>0</v>
      </c>
      <c r="BQ89" s="33">
        <f t="shared" si="69"/>
        <v>0</v>
      </c>
      <c r="BR89" s="33">
        <f t="shared" si="69"/>
        <v>0</v>
      </c>
      <c r="BS89" s="33">
        <f t="shared" si="69"/>
        <v>0</v>
      </c>
      <c r="BT89" s="33">
        <f t="shared" si="69"/>
        <v>0</v>
      </c>
      <c r="BU89" s="33">
        <f t="shared" si="69"/>
        <v>0</v>
      </c>
      <c r="BV89" s="33">
        <f t="shared" si="69"/>
        <v>0</v>
      </c>
      <c r="BW89" s="38">
        <f aca="true" t="shared" si="70" ref="BW89:CC89">SUM(BW83:BW88)</f>
        <v>0</v>
      </c>
      <c r="BX89" s="30">
        <f t="shared" si="70"/>
        <v>13</v>
      </c>
      <c r="BY89" s="32">
        <f t="shared" si="70"/>
        <v>13</v>
      </c>
      <c r="BZ89" s="31">
        <f t="shared" si="70"/>
        <v>13</v>
      </c>
      <c r="CA89" s="32">
        <f t="shared" si="70"/>
        <v>13</v>
      </c>
      <c r="CB89" s="32">
        <f t="shared" si="70"/>
        <v>13</v>
      </c>
      <c r="CC89" s="32">
        <f t="shared" si="70"/>
        <v>15</v>
      </c>
      <c r="CD89" s="33">
        <f aca="true" t="shared" si="71" ref="CD89:CN89">SUM(CD83:CD88)</f>
        <v>15</v>
      </c>
      <c r="CE89" s="33">
        <f t="shared" si="71"/>
        <v>15</v>
      </c>
      <c r="CF89" s="33">
        <f t="shared" si="71"/>
        <v>15</v>
      </c>
      <c r="CG89" s="33">
        <f t="shared" si="71"/>
        <v>15</v>
      </c>
      <c r="CH89" s="33">
        <f t="shared" si="71"/>
        <v>15</v>
      </c>
      <c r="CI89" s="33">
        <f t="shared" si="71"/>
        <v>9</v>
      </c>
      <c r="CJ89" s="33">
        <f t="shared" si="71"/>
        <v>9</v>
      </c>
      <c r="CK89" s="33">
        <f t="shared" si="71"/>
        <v>9</v>
      </c>
      <c r="CL89" s="33">
        <f t="shared" si="71"/>
        <v>9</v>
      </c>
      <c r="CM89" s="33">
        <f t="shared" si="71"/>
        <v>9</v>
      </c>
      <c r="CN89" s="33">
        <f t="shared" si="71"/>
        <v>9</v>
      </c>
      <c r="CO89" s="38">
        <f aca="true" t="shared" si="72" ref="CO89:CU89">SUM(CO83:CO88)</f>
        <v>9</v>
      </c>
      <c r="CP89" s="30">
        <f t="shared" si="72"/>
        <v>19</v>
      </c>
      <c r="CQ89" s="32">
        <f t="shared" si="72"/>
        <v>19</v>
      </c>
      <c r="CR89" s="31">
        <f t="shared" si="72"/>
        <v>19</v>
      </c>
      <c r="CS89" s="32">
        <f t="shared" si="72"/>
        <v>16</v>
      </c>
      <c r="CT89" s="32">
        <f t="shared" si="72"/>
        <v>18</v>
      </c>
      <c r="CU89" s="32">
        <f t="shared" si="72"/>
        <v>16</v>
      </c>
      <c r="CV89" s="33">
        <f aca="true" t="shared" si="73" ref="CV89:DC89">SUM(CV83:CV88)</f>
        <v>18</v>
      </c>
      <c r="CW89" s="33">
        <f t="shared" si="73"/>
        <v>20</v>
      </c>
      <c r="CX89" s="33">
        <f t="shared" si="73"/>
        <v>20</v>
      </c>
      <c r="CY89" s="33">
        <f t="shared" si="73"/>
        <v>20</v>
      </c>
      <c r="CZ89" s="33">
        <f t="shared" si="73"/>
        <v>20</v>
      </c>
      <c r="DA89" s="33">
        <f t="shared" si="73"/>
        <v>20</v>
      </c>
      <c r="DB89" s="33">
        <f t="shared" si="73"/>
        <v>20</v>
      </c>
      <c r="DC89" s="33">
        <f t="shared" si="73"/>
        <v>20</v>
      </c>
      <c r="DD89" s="33">
        <f>SUM(DD83:DD88)</f>
        <v>20</v>
      </c>
      <c r="DE89" s="33">
        <f>SUM(DE83:DE88)</f>
        <v>20</v>
      </c>
      <c r="DF89" s="33">
        <f>SUM(DF83:DF88)</f>
        <v>20</v>
      </c>
      <c r="DG89" s="38">
        <f>SUM(DG83:DG88)</f>
        <v>20</v>
      </c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</row>
    <row r="90" spans="1:150" s="10" customFormat="1" ht="48" customHeight="1" thickBot="1">
      <c r="A90" s="185" t="s">
        <v>100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7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</row>
    <row r="91" spans="1:150" s="10" customFormat="1" ht="76.5" customHeight="1">
      <c r="A91" s="46">
        <v>63</v>
      </c>
      <c r="B91" s="47" t="s">
        <v>3</v>
      </c>
      <c r="C91" s="48">
        <v>22</v>
      </c>
      <c r="D91" s="54">
        <v>11</v>
      </c>
      <c r="E91" s="50" t="s">
        <v>87</v>
      </c>
      <c r="F91" s="55" t="s">
        <v>87</v>
      </c>
      <c r="G91" s="50">
        <v>11</v>
      </c>
      <c r="H91" s="50" t="s">
        <v>87</v>
      </c>
      <c r="I91" s="50">
        <v>11</v>
      </c>
      <c r="J91" s="51">
        <v>11</v>
      </c>
      <c r="K91" s="51">
        <v>12</v>
      </c>
      <c r="L91" s="51">
        <v>12</v>
      </c>
      <c r="M91" s="51">
        <v>13</v>
      </c>
      <c r="N91" s="51">
        <v>22</v>
      </c>
      <c r="O91" s="51">
        <v>22</v>
      </c>
      <c r="P91" s="51">
        <v>22</v>
      </c>
      <c r="Q91" s="51">
        <v>22</v>
      </c>
      <c r="R91" s="51">
        <v>22</v>
      </c>
      <c r="S91" s="51">
        <v>22</v>
      </c>
      <c r="T91" s="51">
        <v>22</v>
      </c>
      <c r="U91" s="56">
        <v>22</v>
      </c>
      <c r="V91" s="54">
        <v>6</v>
      </c>
      <c r="W91" s="50" t="s">
        <v>87</v>
      </c>
      <c r="X91" s="55" t="s">
        <v>87</v>
      </c>
      <c r="Y91" s="50">
        <v>6</v>
      </c>
      <c r="Z91" s="50" t="s">
        <v>87</v>
      </c>
      <c r="AA91" s="50">
        <v>6</v>
      </c>
      <c r="AB91" s="51">
        <v>7</v>
      </c>
      <c r="AC91" s="51">
        <v>7</v>
      </c>
      <c r="AD91" s="51">
        <v>7</v>
      </c>
      <c r="AE91" s="51">
        <v>7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6">
        <v>0</v>
      </c>
      <c r="AN91" s="54">
        <v>2</v>
      </c>
      <c r="AO91" s="50" t="s">
        <v>87</v>
      </c>
      <c r="AP91" s="55" t="s">
        <v>87</v>
      </c>
      <c r="AQ91" s="50">
        <v>2</v>
      </c>
      <c r="AR91" s="50" t="s">
        <v>87</v>
      </c>
      <c r="AS91" s="50">
        <v>2</v>
      </c>
      <c r="AT91" s="51">
        <v>2</v>
      </c>
      <c r="AU91" s="51">
        <v>1</v>
      </c>
      <c r="AV91" s="51">
        <v>1</v>
      </c>
      <c r="AW91" s="51">
        <v>1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6">
        <v>0</v>
      </c>
      <c r="BF91" s="54">
        <v>0</v>
      </c>
      <c r="BG91" s="50">
        <v>0</v>
      </c>
      <c r="BH91" s="55" t="s">
        <v>87</v>
      </c>
      <c r="BI91" s="50">
        <v>0</v>
      </c>
      <c r="BJ91" s="50" t="s">
        <v>87</v>
      </c>
      <c r="BK91" s="50">
        <v>0</v>
      </c>
      <c r="BL91" s="51">
        <v>2</v>
      </c>
      <c r="BM91" s="51">
        <v>2</v>
      </c>
      <c r="BN91" s="51">
        <v>2</v>
      </c>
      <c r="BO91" s="51">
        <v>1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6">
        <v>0</v>
      </c>
      <c r="BX91" s="54">
        <v>3</v>
      </c>
      <c r="BY91" s="50" t="s">
        <v>87</v>
      </c>
      <c r="BZ91" s="55" t="s">
        <v>87</v>
      </c>
      <c r="CA91" s="50">
        <v>3</v>
      </c>
      <c r="CB91" s="50" t="s">
        <v>87</v>
      </c>
      <c r="CC91" s="50">
        <v>3</v>
      </c>
      <c r="CD91" s="51">
        <v>3</v>
      </c>
      <c r="CE91" s="51">
        <v>3</v>
      </c>
      <c r="CF91" s="51">
        <v>3</v>
      </c>
      <c r="CG91" s="51">
        <v>3</v>
      </c>
      <c r="CH91" s="51">
        <v>3</v>
      </c>
      <c r="CI91" s="51">
        <v>3</v>
      </c>
      <c r="CJ91" s="51">
        <v>3</v>
      </c>
      <c r="CK91" s="51">
        <v>3</v>
      </c>
      <c r="CL91" s="51">
        <v>3</v>
      </c>
      <c r="CM91" s="51">
        <v>3</v>
      </c>
      <c r="CN91" s="51">
        <v>3</v>
      </c>
      <c r="CO91" s="56">
        <v>3</v>
      </c>
      <c r="CP91" s="54">
        <v>4</v>
      </c>
      <c r="CQ91" s="50" t="s">
        <v>87</v>
      </c>
      <c r="CR91" s="55" t="s">
        <v>87</v>
      </c>
      <c r="CS91" s="50">
        <v>4</v>
      </c>
      <c r="CT91" s="50" t="s">
        <v>87</v>
      </c>
      <c r="CU91" s="50">
        <v>4</v>
      </c>
      <c r="CV91" s="51">
        <v>4</v>
      </c>
      <c r="CW91" s="51">
        <v>4</v>
      </c>
      <c r="CX91" s="51">
        <v>4</v>
      </c>
      <c r="CY91" s="51">
        <v>4</v>
      </c>
      <c r="CZ91" s="51">
        <v>4</v>
      </c>
      <c r="DA91" s="51">
        <v>4</v>
      </c>
      <c r="DB91" s="51">
        <v>4</v>
      </c>
      <c r="DC91" s="51">
        <v>4</v>
      </c>
      <c r="DD91" s="51">
        <v>4</v>
      </c>
      <c r="DE91" s="51">
        <v>4</v>
      </c>
      <c r="DF91" s="51">
        <v>4</v>
      </c>
      <c r="DG91" s="56">
        <v>4</v>
      </c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</row>
    <row r="92" spans="1:150" s="10" customFormat="1" ht="76.5" customHeight="1">
      <c r="A92" s="60">
        <v>64</v>
      </c>
      <c r="B92" s="104" t="s">
        <v>5</v>
      </c>
      <c r="C92" s="92">
        <v>25</v>
      </c>
      <c r="D92" s="98">
        <v>0</v>
      </c>
      <c r="E92" s="94">
        <v>1</v>
      </c>
      <c r="F92" s="97">
        <v>1</v>
      </c>
      <c r="G92" s="94">
        <v>6</v>
      </c>
      <c r="H92" s="94">
        <v>12</v>
      </c>
      <c r="I92" s="94">
        <v>15</v>
      </c>
      <c r="J92" s="58">
        <v>15</v>
      </c>
      <c r="K92" s="58">
        <v>15</v>
      </c>
      <c r="L92" s="58">
        <v>15</v>
      </c>
      <c r="M92" s="58">
        <v>17</v>
      </c>
      <c r="N92" s="58">
        <v>25</v>
      </c>
      <c r="O92" s="58">
        <v>25</v>
      </c>
      <c r="P92" s="58">
        <v>25</v>
      </c>
      <c r="Q92" s="58">
        <v>25</v>
      </c>
      <c r="R92" s="58">
        <v>25</v>
      </c>
      <c r="S92" s="58">
        <v>25</v>
      </c>
      <c r="T92" s="58">
        <v>25</v>
      </c>
      <c r="U92" s="96">
        <v>25</v>
      </c>
      <c r="V92" s="98">
        <v>3</v>
      </c>
      <c r="W92" s="94">
        <v>3</v>
      </c>
      <c r="X92" s="97">
        <v>3</v>
      </c>
      <c r="Y92" s="94">
        <v>8</v>
      </c>
      <c r="Z92" s="94">
        <v>11</v>
      </c>
      <c r="AA92" s="94">
        <v>12</v>
      </c>
      <c r="AB92" s="58">
        <v>12</v>
      </c>
      <c r="AC92" s="58">
        <v>12</v>
      </c>
      <c r="AD92" s="58">
        <v>12</v>
      </c>
      <c r="AE92" s="58">
        <v>8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96">
        <v>0</v>
      </c>
      <c r="AN92" s="98">
        <v>0</v>
      </c>
      <c r="AO92" s="94">
        <v>0</v>
      </c>
      <c r="AP92" s="97">
        <v>0</v>
      </c>
      <c r="AQ92" s="94">
        <v>0</v>
      </c>
      <c r="AR92" s="94">
        <v>0</v>
      </c>
      <c r="AS92" s="94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96">
        <v>0</v>
      </c>
      <c r="BF92" s="98">
        <v>0</v>
      </c>
      <c r="BG92" s="94">
        <v>0</v>
      </c>
      <c r="BH92" s="97">
        <v>0</v>
      </c>
      <c r="BI92" s="94">
        <v>0</v>
      </c>
      <c r="BJ92" s="94">
        <v>0</v>
      </c>
      <c r="BK92" s="94">
        <v>0</v>
      </c>
      <c r="BL92" s="58">
        <v>0</v>
      </c>
      <c r="BM92" s="58">
        <v>0</v>
      </c>
      <c r="BN92" s="58">
        <v>0</v>
      </c>
      <c r="BO92" s="58">
        <v>0</v>
      </c>
      <c r="BP92" s="58">
        <v>0</v>
      </c>
      <c r="BQ92" s="58">
        <v>0</v>
      </c>
      <c r="BR92" s="58">
        <v>0</v>
      </c>
      <c r="BS92" s="58">
        <v>0</v>
      </c>
      <c r="BT92" s="58">
        <v>0</v>
      </c>
      <c r="BU92" s="58">
        <v>0</v>
      </c>
      <c r="BV92" s="58">
        <v>0</v>
      </c>
      <c r="BW92" s="96">
        <v>0</v>
      </c>
      <c r="BX92" s="98">
        <v>0</v>
      </c>
      <c r="BY92" s="94">
        <v>0</v>
      </c>
      <c r="BZ92" s="97">
        <v>0</v>
      </c>
      <c r="CA92" s="94">
        <v>0</v>
      </c>
      <c r="CB92" s="94">
        <v>0</v>
      </c>
      <c r="CC92" s="94">
        <v>0</v>
      </c>
      <c r="CD92" s="58">
        <v>0</v>
      </c>
      <c r="CE92" s="58">
        <v>0</v>
      </c>
      <c r="CF92" s="58">
        <v>0</v>
      </c>
      <c r="CG92" s="58">
        <v>0</v>
      </c>
      <c r="CH92" s="58">
        <v>0</v>
      </c>
      <c r="CI92" s="58">
        <v>0</v>
      </c>
      <c r="CJ92" s="58">
        <v>0</v>
      </c>
      <c r="CK92" s="58">
        <v>0</v>
      </c>
      <c r="CL92" s="58">
        <v>0</v>
      </c>
      <c r="CM92" s="58">
        <v>0</v>
      </c>
      <c r="CN92" s="58">
        <v>0</v>
      </c>
      <c r="CO92" s="96">
        <v>0</v>
      </c>
      <c r="CP92" s="98">
        <v>0</v>
      </c>
      <c r="CQ92" s="94">
        <v>0</v>
      </c>
      <c r="CR92" s="97">
        <v>0</v>
      </c>
      <c r="CS92" s="94">
        <v>0</v>
      </c>
      <c r="CT92" s="94">
        <v>0</v>
      </c>
      <c r="CU92" s="94">
        <v>0</v>
      </c>
      <c r="CV92" s="58">
        <v>0</v>
      </c>
      <c r="CW92" s="58">
        <v>0</v>
      </c>
      <c r="CX92" s="58">
        <v>0</v>
      </c>
      <c r="CY92" s="58">
        <v>0</v>
      </c>
      <c r="CZ92" s="58">
        <v>0</v>
      </c>
      <c r="DA92" s="58">
        <v>0</v>
      </c>
      <c r="DB92" s="58">
        <v>0</v>
      </c>
      <c r="DC92" s="58">
        <v>0</v>
      </c>
      <c r="DD92" s="58">
        <v>0</v>
      </c>
      <c r="DE92" s="58">
        <v>0</v>
      </c>
      <c r="DF92" s="58">
        <v>0</v>
      </c>
      <c r="DG92" s="96">
        <v>0</v>
      </c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</row>
    <row r="93" spans="1:150" s="161" customFormat="1" ht="76.5" customHeight="1">
      <c r="A93" s="60">
        <v>65</v>
      </c>
      <c r="B93" s="152" t="s">
        <v>17</v>
      </c>
      <c r="C93" s="153">
        <v>22</v>
      </c>
      <c r="D93" s="169">
        <v>0</v>
      </c>
      <c r="E93" s="170">
        <v>0</v>
      </c>
      <c r="F93" s="171">
        <v>0</v>
      </c>
      <c r="G93" s="170">
        <v>0</v>
      </c>
      <c r="H93" s="170">
        <v>0</v>
      </c>
      <c r="I93" s="170">
        <v>0</v>
      </c>
      <c r="J93" s="172">
        <v>5</v>
      </c>
      <c r="K93" s="172">
        <v>5</v>
      </c>
      <c r="L93" s="172">
        <v>5</v>
      </c>
      <c r="M93" s="172">
        <v>15</v>
      </c>
      <c r="N93" s="172">
        <v>18</v>
      </c>
      <c r="O93" s="172">
        <v>18</v>
      </c>
      <c r="P93" s="172">
        <v>22</v>
      </c>
      <c r="Q93" s="172">
        <v>22</v>
      </c>
      <c r="R93" s="172">
        <v>22</v>
      </c>
      <c r="S93" s="172">
        <v>22</v>
      </c>
      <c r="T93" s="172">
        <v>22</v>
      </c>
      <c r="U93" s="173">
        <v>22</v>
      </c>
      <c r="V93" s="169">
        <v>6</v>
      </c>
      <c r="W93" s="170">
        <v>6</v>
      </c>
      <c r="X93" s="171">
        <v>6</v>
      </c>
      <c r="Y93" s="170">
        <v>6</v>
      </c>
      <c r="Z93" s="170">
        <v>11</v>
      </c>
      <c r="AA93" s="170">
        <v>11</v>
      </c>
      <c r="AB93" s="172">
        <v>6</v>
      </c>
      <c r="AC93" s="172">
        <v>6</v>
      </c>
      <c r="AD93" s="172">
        <v>5</v>
      </c>
      <c r="AE93" s="172">
        <v>7</v>
      </c>
      <c r="AF93" s="172">
        <v>4</v>
      </c>
      <c r="AG93" s="172">
        <v>4</v>
      </c>
      <c r="AH93" s="172">
        <v>0</v>
      </c>
      <c r="AI93" s="172">
        <v>0</v>
      </c>
      <c r="AJ93" s="172">
        <v>0</v>
      </c>
      <c r="AK93" s="172">
        <v>0</v>
      </c>
      <c r="AL93" s="172">
        <v>0</v>
      </c>
      <c r="AM93" s="173">
        <v>0</v>
      </c>
      <c r="AN93" s="169">
        <v>0</v>
      </c>
      <c r="AO93" s="170">
        <v>0</v>
      </c>
      <c r="AP93" s="171">
        <v>0</v>
      </c>
      <c r="AQ93" s="170">
        <v>0</v>
      </c>
      <c r="AR93" s="170">
        <v>0</v>
      </c>
      <c r="AS93" s="170">
        <v>0</v>
      </c>
      <c r="AT93" s="172">
        <v>0</v>
      </c>
      <c r="AU93" s="172">
        <v>0</v>
      </c>
      <c r="AV93" s="172">
        <v>1</v>
      </c>
      <c r="AW93" s="172">
        <v>0</v>
      </c>
      <c r="AX93" s="172">
        <v>0</v>
      </c>
      <c r="AY93" s="172">
        <v>0</v>
      </c>
      <c r="AZ93" s="172">
        <v>0</v>
      </c>
      <c r="BA93" s="172">
        <v>0</v>
      </c>
      <c r="BB93" s="172">
        <v>0</v>
      </c>
      <c r="BC93" s="172">
        <v>0</v>
      </c>
      <c r="BD93" s="172">
        <v>0</v>
      </c>
      <c r="BE93" s="173">
        <v>0</v>
      </c>
      <c r="BF93" s="169">
        <v>0</v>
      </c>
      <c r="BG93" s="170">
        <v>5</v>
      </c>
      <c r="BH93" s="171">
        <v>5</v>
      </c>
      <c r="BI93" s="170">
        <v>5</v>
      </c>
      <c r="BJ93" s="170">
        <v>0</v>
      </c>
      <c r="BK93" s="170">
        <v>0</v>
      </c>
      <c r="BL93" s="172">
        <v>0</v>
      </c>
      <c r="BM93" s="172">
        <v>0</v>
      </c>
      <c r="BN93" s="172">
        <v>0</v>
      </c>
      <c r="BO93" s="172">
        <v>0</v>
      </c>
      <c r="BP93" s="172">
        <v>0</v>
      </c>
      <c r="BQ93" s="172">
        <v>0</v>
      </c>
      <c r="BR93" s="172">
        <v>0</v>
      </c>
      <c r="BS93" s="172">
        <v>0</v>
      </c>
      <c r="BT93" s="172">
        <v>0</v>
      </c>
      <c r="BU93" s="172">
        <v>0</v>
      </c>
      <c r="BV93" s="172">
        <v>0</v>
      </c>
      <c r="BW93" s="173">
        <v>0</v>
      </c>
      <c r="BX93" s="169">
        <v>9</v>
      </c>
      <c r="BY93" s="170">
        <v>9</v>
      </c>
      <c r="BZ93" s="171">
        <v>9</v>
      </c>
      <c r="CA93" s="170">
        <v>9</v>
      </c>
      <c r="CB93" s="170">
        <v>9</v>
      </c>
      <c r="CC93" s="170">
        <v>9</v>
      </c>
      <c r="CD93" s="172">
        <v>9</v>
      </c>
      <c r="CE93" s="172">
        <v>9</v>
      </c>
      <c r="CF93" s="172">
        <v>9</v>
      </c>
      <c r="CG93" s="172">
        <v>9</v>
      </c>
      <c r="CH93" s="172">
        <v>9</v>
      </c>
      <c r="CI93" s="172">
        <v>9</v>
      </c>
      <c r="CJ93" s="172">
        <v>9</v>
      </c>
      <c r="CK93" s="172">
        <v>9</v>
      </c>
      <c r="CL93" s="172">
        <v>9</v>
      </c>
      <c r="CM93" s="172">
        <v>9</v>
      </c>
      <c r="CN93" s="172">
        <v>9</v>
      </c>
      <c r="CO93" s="173">
        <v>9</v>
      </c>
      <c r="CP93" s="169">
        <v>2</v>
      </c>
      <c r="CQ93" s="170">
        <v>2</v>
      </c>
      <c r="CR93" s="171">
        <v>2</v>
      </c>
      <c r="CS93" s="170">
        <v>2</v>
      </c>
      <c r="CT93" s="170">
        <v>2</v>
      </c>
      <c r="CU93" s="170">
        <v>2</v>
      </c>
      <c r="CV93" s="172">
        <v>2</v>
      </c>
      <c r="CW93" s="172">
        <v>2</v>
      </c>
      <c r="CX93" s="172">
        <v>2</v>
      </c>
      <c r="CY93" s="172">
        <v>2</v>
      </c>
      <c r="CZ93" s="172">
        <v>2</v>
      </c>
      <c r="DA93" s="172">
        <v>2</v>
      </c>
      <c r="DB93" s="172">
        <v>2</v>
      </c>
      <c r="DC93" s="172">
        <v>2</v>
      </c>
      <c r="DD93" s="172">
        <v>2</v>
      </c>
      <c r="DE93" s="172">
        <v>2</v>
      </c>
      <c r="DF93" s="172">
        <v>2</v>
      </c>
      <c r="DG93" s="173">
        <v>2</v>
      </c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</row>
    <row r="94" spans="1:150" s="161" customFormat="1" ht="76.5" customHeight="1">
      <c r="A94" s="60">
        <v>66</v>
      </c>
      <c r="B94" s="152" t="s">
        <v>19</v>
      </c>
      <c r="C94" s="153">
        <v>18</v>
      </c>
      <c r="D94" s="159">
        <v>5</v>
      </c>
      <c r="E94" s="155">
        <v>6</v>
      </c>
      <c r="F94" s="165">
        <v>6</v>
      </c>
      <c r="G94" s="155">
        <v>7</v>
      </c>
      <c r="H94" s="155">
        <v>8</v>
      </c>
      <c r="I94" s="155">
        <v>8</v>
      </c>
      <c r="J94" s="156">
        <v>9</v>
      </c>
      <c r="K94" s="156">
        <v>9</v>
      </c>
      <c r="L94" s="156">
        <v>13</v>
      </c>
      <c r="M94" s="156">
        <v>13</v>
      </c>
      <c r="N94" s="156">
        <v>15</v>
      </c>
      <c r="O94" s="156">
        <v>18</v>
      </c>
      <c r="P94" s="156">
        <v>18</v>
      </c>
      <c r="Q94" s="156">
        <v>18</v>
      </c>
      <c r="R94" s="156">
        <v>18</v>
      </c>
      <c r="S94" s="156">
        <v>18</v>
      </c>
      <c r="T94" s="156">
        <v>18</v>
      </c>
      <c r="U94" s="157">
        <v>18</v>
      </c>
      <c r="V94" s="159">
        <v>7</v>
      </c>
      <c r="W94" s="155">
        <v>6</v>
      </c>
      <c r="X94" s="165">
        <v>6</v>
      </c>
      <c r="Y94" s="155">
        <v>9</v>
      </c>
      <c r="Z94" s="155">
        <v>9</v>
      </c>
      <c r="AA94" s="155">
        <v>9</v>
      </c>
      <c r="AB94" s="156">
        <v>9</v>
      </c>
      <c r="AC94" s="156">
        <v>9</v>
      </c>
      <c r="AD94" s="156">
        <v>5</v>
      </c>
      <c r="AE94" s="156">
        <v>5</v>
      </c>
      <c r="AF94" s="156">
        <v>3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7">
        <v>0</v>
      </c>
      <c r="AN94" s="159">
        <v>0</v>
      </c>
      <c r="AO94" s="155">
        <v>0</v>
      </c>
      <c r="AP94" s="165">
        <v>0</v>
      </c>
      <c r="AQ94" s="155">
        <v>1</v>
      </c>
      <c r="AR94" s="155">
        <v>1</v>
      </c>
      <c r="AS94" s="155">
        <v>1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7">
        <v>0</v>
      </c>
      <c r="BF94" s="159">
        <v>6</v>
      </c>
      <c r="BG94" s="155">
        <v>6</v>
      </c>
      <c r="BH94" s="165">
        <v>6</v>
      </c>
      <c r="BI94" s="155">
        <v>1</v>
      </c>
      <c r="BJ94" s="155">
        <v>0</v>
      </c>
      <c r="BK94" s="155">
        <v>0</v>
      </c>
      <c r="BL94" s="156">
        <v>0</v>
      </c>
      <c r="BM94" s="156">
        <v>0</v>
      </c>
      <c r="BN94" s="156">
        <v>0</v>
      </c>
      <c r="BO94" s="156">
        <v>0</v>
      </c>
      <c r="BP94" s="156">
        <v>0</v>
      </c>
      <c r="BQ94" s="156">
        <v>0</v>
      </c>
      <c r="BR94" s="156">
        <v>0</v>
      </c>
      <c r="BS94" s="156">
        <v>0</v>
      </c>
      <c r="BT94" s="156">
        <v>0</v>
      </c>
      <c r="BU94" s="156">
        <v>0</v>
      </c>
      <c r="BV94" s="156">
        <v>0</v>
      </c>
      <c r="BW94" s="157">
        <v>0</v>
      </c>
      <c r="BX94" s="159">
        <v>4</v>
      </c>
      <c r="BY94" s="155">
        <v>4</v>
      </c>
      <c r="BZ94" s="165">
        <v>4</v>
      </c>
      <c r="CA94" s="155">
        <v>4</v>
      </c>
      <c r="CB94" s="155">
        <v>4</v>
      </c>
      <c r="CC94" s="155">
        <v>4</v>
      </c>
      <c r="CD94" s="156">
        <v>4</v>
      </c>
      <c r="CE94" s="156">
        <v>4</v>
      </c>
      <c r="CF94" s="156">
        <v>4</v>
      </c>
      <c r="CG94" s="156">
        <v>4</v>
      </c>
      <c r="CH94" s="156">
        <v>4</v>
      </c>
      <c r="CI94" s="156">
        <v>4</v>
      </c>
      <c r="CJ94" s="156">
        <v>4</v>
      </c>
      <c r="CK94" s="156">
        <v>4</v>
      </c>
      <c r="CL94" s="156">
        <v>4</v>
      </c>
      <c r="CM94" s="156">
        <v>4</v>
      </c>
      <c r="CN94" s="156">
        <v>4</v>
      </c>
      <c r="CO94" s="157">
        <v>4</v>
      </c>
      <c r="CP94" s="159">
        <v>8</v>
      </c>
      <c r="CQ94" s="155">
        <v>8</v>
      </c>
      <c r="CR94" s="165">
        <v>8</v>
      </c>
      <c r="CS94" s="155">
        <v>8</v>
      </c>
      <c r="CT94" s="94">
        <v>8</v>
      </c>
      <c r="CU94" s="94">
        <v>8</v>
      </c>
      <c r="CV94" s="58">
        <v>8</v>
      </c>
      <c r="CW94" s="58">
        <v>8</v>
      </c>
      <c r="CX94" s="58">
        <v>8</v>
      </c>
      <c r="CY94" s="58">
        <v>8</v>
      </c>
      <c r="CZ94" s="58">
        <v>8</v>
      </c>
      <c r="DA94" s="58">
        <v>8</v>
      </c>
      <c r="DB94" s="58">
        <v>8</v>
      </c>
      <c r="DC94" s="58">
        <v>8</v>
      </c>
      <c r="DD94" s="58">
        <v>8</v>
      </c>
      <c r="DE94" s="58">
        <v>8</v>
      </c>
      <c r="DF94" s="58">
        <v>8</v>
      </c>
      <c r="DG94" s="96">
        <v>8</v>
      </c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</row>
    <row r="95" spans="1:150" s="10" customFormat="1" ht="76.5" customHeight="1">
      <c r="A95" s="60">
        <v>67</v>
      </c>
      <c r="B95" s="104" t="s">
        <v>21</v>
      </c>
      <c r="C95" s="92">
        <v>26</v>
      </c>
      <c r="D95" s="98">
        <v>7</v>
      </c>
      <c r="E95" s="94">
        <v>8</v>
      </c>
      <c r="F95" s="97">
        <v>8</v>
      </c>
      <c r="G95" s="94">
        <v>8</v>
      </c>
      <c r="H95" s="94">
        <v>9</v>
      </c>
      <c r="I95" s="94">
        <v>16</v>
      </c>
      <c r="J95" s="58">
        <v>18</v>
      </c>
      <c r="K95" s="58">
        <v>18</v>
      </c>
      <c r="L95" s="58">
        <v>24</v>
      </c>
      <c r="M95" s="58">
        <v>24</v>
      </c>
      <c r="N95" s="58">
        <v>26</v>
      </c>
      <c r="O95" s="58">
        <v>26</v>
      </c>
      <c r="P95" s="58">
        <v>26</v>
      </c>
      <c r="Q95" s="58">
        <v>26</v>
      </c>
      <c r="R95" s="58">
        <v>26</v>
      </c>
      <c r="S95" s="58">
        <v>26</v>
      </c>
      <c r="T95" s="58">
        <v>26</v>
      </c>
      <c r="U95" s="96">
        <v>26</v>
      </c>
      <c r="V95" s="98">
        <v>3</v>
      </c>
      <c r="W95" s="94">
        <v>5</v>
      </c>
      <c r="X95" s="97">
        <v>12</v>
      </c>
      <c r="Y95" s="94">
        <v>12</v>
      </c>
      <c r="Z95" s="94">
        <v>16</v>
      </c>
      <c r="AA95" s="94">
        <v>10</v>
      </c>
      <c r="AB95" s="58">
        <v>8</v>
      </c>
      <c r="AC95" s="58">
        <v>7</v>
      </c>
      <c r="AD95" s="58">
        <v>2</v>
      </c>
      <c r="AE95" s="58">
        <v>2</v>
      </c>
      <c r="AF95" s="58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96">
        <v>0</v>
      </c>
      <c r="AN95" s="98">
        <v>1</v>
      </c>
      <c r="AO95" s="94">
        <v>0</v>
      </c>
      <c r="AP95" s="97">
        <v>1</v>
      </c>
      <c r="AQ95" s="94">
        <v>1</v>
      </c>
      <c r="AR95" s="94">
        <v>1</v>
      </c>
      <c r="AS95" s="94">
        <v>0</v>
      </c>
      <c r="AT95" s="58">
        <v>0</v>
      </c>
      <c r="AU95" s="58">
        <v>1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96">
        <v>0</v>
      </c>
      <c r="BF95" s="98">
        <v>13</v>
      </c>
      <c r="BG95" s="94">
        <v>11</v>
      </c>
      <c r="BH95" s="97">
        <v>3</v>
      </c>
      <c r="BI95" s="94">
        <v>3</v>
      </c>
      <c r="BJ95" s="94">
        <v>0</v>
      </c>
      <c r="BK95" s="94">
        <v>0</v>
      </c>
      <c r="BL95" s="58">
        <v>0</v>
      </c>
      <c r="BM95" s="58">
        <v>0</v>
      </c>
      <c r="BN95" s="58">
        <v>0</v>
      </c>
      <c r="BO95" s="58">
        <v>0</v>
      </c>
      <c r="BP95" s="58">
        <v>0</v>
      </c>
      <c r="BQ95" s="58">
        <v>0</v>
      </c>
      <c r="BR95" s="58">
        <v>0</v>
      </c>
      <c r="BS95" s="58">
        <v>0</v>
      </c>
      <c r="BT95" s="58">
        <v>0</v>
      </c>
      <c r="BU95" s="58">
        <v>0</v>
      </c>
      <c r="BV95" s="58">
        <v>0</v>
      </c>
      <c r="BW95" s="96">
        <v>0</v>
      </c>
      <c r="BX95" s="98">
        <v>1</v>
      </c>
      <c r="BY95" s="94">
        <v>1</v>
      </c>
      <c r="BZ95" s="97">
        <v>1</v>
      </c>
      <c r="CA95" s="94">
        <v>1</v>
      </c>
      <c r="CB95" s="94">
        <v>1</v>
      </c>
      <c r="CC95" s="94">
        <v>1</v>
      </c>
      <c r="CD95" s="58">
        <v>1</v>
      </c>
      <c r="CE95" s="58">
        <v>1</v>
      </c>
      <c r="CF95" s="58">
        <v>1</v>
      </c>
      <c r="CG95" s="58">
        <v>1</v>
      </c>
      <c r="CH95" s="58">
        <v>1</v>
      </c>
      <c r="CI95" s="58">
        <v>1</v>
      </c>
      <c r="CJ95" s="58">
        <v>1</v>
      </c>
      <c r="CK95" s="58">
        <v>1</v>
      </c>
      <c r="CL95" s="58">
        <v>1</v>
      </c>
      <c r="CM95" s="58">
        <v>1</v>
      </c>
      <c r="CN95" s="58">
        <v>1</v>
      </c>
      <c r="CO95" s="96">
        <v>1</v>
      </c>
      <c r="CP95" s="98">
        <v>4</v>
      </c>
      <c r="CQ95" s="94">
        <v>4</v>
      </c>
      <c r="CR95" s="97">
        <v>4</v>
      </c>
      <c r="CS95" s="94">
        <v>4</v>
      </c>
      <c r="CT95" s="94">
        <v>4</v>
      </c>
      <c r="CU95" s="94">
        <v>4</v>
      </c>
      <c r="CV95" s="58">
        <v>4</v>
      </c>
      <c r="CW95" s="58">
        <v>4</v>
      </c>
      <c r="CX95" s="58">
        <v>4</v>
      </c>
      <c r="CY95" s="58">
        <v>4</v>
      </c>
      <c r="CZ95" s="58">
        <v>4</v>
      </c>
      <c r="DA95" s="58">
        <v>4</v>
      </c>
      <c r="DB95" s="58">
        <v>4</v>
      </c>
      <c r="DC95" s="58">
        <v>4</v>
      </c>
      <c r="DD95" s="58">
        <v>4</v>
      </c>
      <c r="DE95" s="58">
        <v>4</v>
      </c>
      <c r="DF95" s="58">
        <v>4</v>
      </c>
      <c r="DG95" s="96">
        <v>4</v>
      </c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</row>
    <row r="96" spans="1:150" s="10" customFormat="1" ht="76.5" customHeight="1">
      <c r="A96" s="60">
        <v>68</v>
      </c>
      <c r="B96" s="104" t="s">
        <v>25</v>
      </c>
      <c r="C96" s="92">
        <v>20</v>
      </c>
      <c r="D96" s="98">
        <v>0</v>
      </c>
      <c r="E96" s="94">
        <v>0</v>
      </c>
      <c r="F96" s="97">
        <v>0</v>
      </c>
      <c r="G96" s="94">
        <v>0</v>
      </c>
      <c r="H96" s="94">
        <v>0</v>
      </c>
      <c r="I96" s="94">
        <v>0</v>
      </c>
      <c r="J96" s="58">
        <v>1</v>
      </c>
      <c r="K96" s="58">
        <v>2</v>
      </c>
      <c r="L96" s="58">
        <v>2</v>
      </c>
      <c r="M96" s="58">
        <v>3</v>
      </c>
      <c r="N96" s="58">
        <v>7</v>
      </c>
      <c r="O96" s="58">
        <v>20</v>
      </c>
      <c r="P96" s="58">
        <v>20</v>
      </c>
      <c r="Q96" s="58">
        <v>20</v>
      </c>
      <c r="R96" s="58">
        <v>20</v>
      </c>
      <c r="S96" s="58">
        <v>20</v>
      </c>
      <c r="T96" s="58">
        <v>20</v>
      </c>
      <c r="U96" s="96">
        <v>20</v>
      </c>
      <c r="V96" s="98">
        <v>11</v>
      </c>
      <c r="W96" s="94">
        <v>13</v>
      </c>
      <c r="X96" s="97">
        <v>15</v>
      </c>
      <c r="Y96" s="94">
        <v>18</v>
      </c>
      <c r="Z96" s="94">
        <v>18</v>
      </c>
      <c r="AA96" s="94">
        <v>18</v>
      </c>
      <c r="AB96" s="58">
        <v>17</v>
      </c>
      <c r="AC96" s="58">
        <v>16</v>
      </c>
      <c r="AD96" s="58">
        <v>16</v>
      </c>
      <c r="AE96" s="58">
        <v>15</v>
      </c>
      <c r="AF96" s="58">
        <v>11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0</v>
      </c>
      <c r="AM96" s="96">
        <v>0</v>
      </c>
      <c r="AN96" s="98">
        <v>0</v>
      </c>
      <c r="AO96" s="94">
        <v>0</v>
      </c>
      <c r="AP96" s="97">
        <v>0</v>
      </c>
      <c r="AQ96" s="94">
        <v>2</v>
      </c>
      <c r="AR96" s="94">
        <v>2</v>
      </c>
      <c r="AS96" s="94">
        <v>2</v>
      </c>
      <c r="AT96" s="58">
        <v>2</v>
      </c>
      <c r="AU96" s="58">
        <v>2</v>
      </c>
      <c r="AV96" s="58">
        <v>2</v>
      </c>
      <c r="AW96" s="58">
        <v>2</v>
      </c>
      <c r="AX96" s="58">
        <v>2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  <c r="BE96" s="96">
        <v>0</v>
      </c>
      <c r="BF96" s="98">
        <v>9</v>
      </c>
      <c r="BG96" s="94">
        <v>8</v>
      </c>
      <c r="BH96" s="97">
        <v>5</v>
      </c>
      <c r="BI96" s="94">
        <v>0</v>
      </c>
      <c r="BJ96" s="94">
        <v>0</v>
      </c>
      <c r="BK96" s="94">
        <v>0</v>
      </c>
      <c r="BL96" s="58">
        <v>0</v>
      </c>
      <c r="BM96" s="58">
        <v>0</v>
      </c>
      <c r="BN96" s="58">
        <v>0</v>
      </c>
      <c r="BO96" s="58">
        <v>0</v>
      </c>
      <c r="BP96" s="58">
        <v>0</v>
      </c>
      <c r="BQ96" s="58">
        <v>0</v>
      </c>
      <c r="BR96" s="58">
        <v>0</v>
      </c>
      <c r="BS96" s="58">
        <v>0</v>
      </c>
      <c r="BT96" s="58">
        <v>0</v>
      </c>
      <c r="BU96" s="58">
        <v>0</v>
      </c>
      <c r="BV96" s="58">
        <v>0</v>
      </c>
      <c r="BW96" s="96">
        <v>0</v>
      </c>
      <c r="BX96" s="98">
        <v>11</v>
      </c>
      <c r="BY96" s="94">
        <v>6</v>
      </c>
      <c r="BZ96" s="97">
        <v>10</v>
      </c>
      <c r="CA96" s="94">
        <v>11</v>
      </c>
      <c r="CB96" s="94">
        <v>11</v>
      </c>
      <c r="CC96" s="94">
        <v>11</v>
      </c>
      <c r="CD96" s="58">
        <v>11</v>
      </c>
      <c r="CE96" s="58">
        <v>11</v>
      </c>
      <c r="CF96" s="58">
        <v>11</v>
      </c>
      <c r="CG96" s="58">
        <v>11</v>
      </c>
      <c r="CH96" s="58">
        <v>11</v>
      </c>
      <c r="CI96" s="58">
        <v>11</v>
      </c>
      <c r="CJ96" s="58">
        <v>11</v>
      </c>
      <c r="CK96" s="58">
        <v>11</v>
      </c>
      <c r="CL96" s="58">
        <v>11</v>
      </c>
      <c r="CM96" s="58">
        <v>11</v>
      </c>
      <c r="CN96" s="58">
        <v>11</v>
      </c>
      <c r="CO96" s="96">
        <v>11</v>
      </c>
      <c r="CP96" s="98">
        <v>1</v>
      </c>
      <c r="CQ96" s="94">
        <v>1</v>
      </c>
      <c r="CR96" s="97">
        <v>1</v>
      </c>
      <c r="CS96" s="94">
        <v>1</v>
      </c>
      <c r="CT96" s="94">
        <v>1</v>
      </c>
      <c r="CU96" s="94">
        <v>1</v>
      </c>
      <c r="CV96" s="58">
        <v>1</v>
      </c>
      <c r="CW96" s="58">
        <v>1</v>
      </c>
      <c r="CX96" s="58">
        <v>1</v>
      </c>
      <c r="CY96" s="58">
        <v>1</v>
      </c>
      <c r="CZ96" s="58">
        <v>1</v>
      </c>
      <c r="DA96" s="58">
        <v>1</v>
      </c>
      <c r="DB96" s="58">
        <v>1</v>
      </c>
      <c r="DC96" s="58">
        <v>1</v>
      </c>
      <c r="DD96" s="58">
        <v>1</v>
      </c>
      <c r="DE96" s="58">
        <v>1</v>
      </c>
      <c r="DF96" s="58">
        <v>1</v>
      </c>
      <c r="DG96" s="96">
        <v>1</v>
      </c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</row>
    <row r="97" spans="1:150" s="10" customFormat="1" ht="76.5" customHeight="1">
      <c r="A97" s="60">
        <v>69</v>
      </c>
      <c r="B97" s="104" t="s">
        <v>77</v>
      </c>
      <c r="C97" s="92">
        <v>22</v>
      </c>
      <c r="D97" s="98" t="s">
        <v>87</v>
      </c>
      <c r="E97" s="94">
        <v>6</v>
      </c>
      <c r="F97" s="97">
        <v>9</v>
      </c>
      <c r="G97" s="94">
        <v>9</v>
      </c>
      <c r="H97" s="94">
        <v>11</v>
      </c>
      <c r="I97" s="94">
        <v>12</v>
      </c>
      <c r="J97" s="58">
        <v>13</v>
      </c>
      <c r="K97" s="58">
        <v>14</v>
      </c>
      <c r="L97" s="58">
        <v>16</v>
      </c>
      <c r="M97" s="58">
        <v>20</v>
      </c>
      <c r="N97" s="58">
        <v>22</v>
      </c>
      <c r="O97" s="58">
        <v>22</v>
      </c>
      <c r="P97" s="58">
        <v>22</v>
      </c>
      <c r="Q97" s="58">
        <v>22</v>
      </c>
      <c r="R97" s="58">
        <v>22</v>
      </c>
      <c r="S97" s="58">
        <v>22</v>
      </c>
      <c r="T97" s="58">
        <v>22</v>
      </c>
      <c r="U97" s="96">
        <v>22</v>
      </c>
      <c r="V97" s="98" t="s">
        <v>87</v>
      </c>
      <c r="W97" s="94">
        <v>15</v>
      </c>
      <c r="X97" s="97">
        <v>12</v>
      </c>
      <c r="Y97" s="94">
        <v>12</v>
      </c>
      <c r="Z97" s="94">
        <v>10</v>
      </c>
      <c r="AA97" s="94">
        <v>9</v>
      </c>
      <c r="AB97" s="58">
        <v>9</v>
      </c>
      <c r="AC97" s="58">
        <v>8</v>
      </c>
      <c r="AD97" s="58">
        <v>6</v>
      </c>
      <c r="AE97" s="58">
        <v>2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96">
        <v>0</v>
      </c>
      <c r="AN97" s="98" t="s">
        <v>87</v>
      </c>
      <c r="AO97" s="94">
        <v>1</v>
      </c>
      <c r="AP97" s="97">
        <v>1</v>
      </c>
      <c r="AQ97" s="94">
        <v>1</v>
      </c>
      <c r="AR97" s="94">
        <v>1</v>
      </c>
      <c r="AS97" s="94">
        <v>1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  <c r="BD97" s="58">
        <v>0</v>
      </c>
      <c r="BE97" s="96">
        <v>0</v>
      </c>
      <c r="BF97" s="98" t="s">
        <v>87</v>
      </c>
      <c r="BG97" s="94">
        <v>0</v>
      </c>
      <c r="BH97" s="97">
        <v>0</v>
      </c>
      <c r="BI97" s="94">
        <v>0</v>
      </c>
      <c r="BJ97" s="94">
        <v>0</v>
      </c>
      <c r="BK97" s="94">
        <v>0</v>
      </c>
      <c r="BL97" s="58">
        <v>0</v>
      </c>
      <c r="BM97" s="58">
        <v>0</v>
      </c>
      <c r="BN97" s="58">
        <v>0</v>
      </c>
      <c r="BO97" s="58">
        <v>0</v>
      </c>
      <c r="BP97" s="58">
        <v>0</v>
      </c>
      <c r="BQ97" s="58">
        <v>0</v>
      </c>
      <c r="BR97" s="58">
        <v>0</v>
      </c>
      <c r="BS97" s="58">
        <v>0</v>
      </c>
      <c r="BT97" s="58">
        <v>0</v>
      </c>
      <c r="BU97" s="58">
        <v>0</v>
      </c>
      <c r="BV97" s="58">
        <v>0</v>
      </c>
      <c r="BW97" s="96">
        <v>0</v>
      </c>
      <c r="BX97" s="98" t="s">
        <v>87</v>
      </c>
      <c r="BY97" s="94">
        <v>0</v>
      </c>
      <c r="BZ97" s="97">
        <v>0</v>
      </c>
      <c r="CA97" s="94">
        <v>0</v>
      </c>
      <c r="CB97" s="94">
        <v>0</v>
      </c>
      <c r="CC97" s="94">
        <v>0</v>
      </c>
      <c r="CD97" s="58">
        <v>0</v>
      </c>
      <c r="CE97" s="58">
        <v>0</v>
      </c>
      <c r="CF97" s="58">
        <v>0</v>
      </c>
      <c r="CG97" s="58">
        <v>0</v>
      </c>
      <c r="CH97" s="58">
        <v>0</v>
      </c>
      <c r="CI97" s="58">
        <v>0</v>
      </c>
      <c r="CJ97" s="58">
        <v>0</v>
      </c>
      <c r="CK97" s="58">
        <v>0</v>
      </c>
      <c r="CL97" s="58">
        <v>0</v>
      </c>
      <c r="CM97" s="58">
        <v>0</v>
      </c>
      <c r="CN97" s="58">
        <v>0</v>
      </c>
      <c r="CO97" s="96">
        <v>0</v>
      </c>
      <c r="CP97" s="98" t="s">
        <v>87</v>
      </c>
      <c r="CQ97" s="94">
        <v>0</v>
      </c>
      <c r="CR97" s="97">
        <v>0</v>
      </c>
      <c r="CS97" s="94">
        <v>0</v>
      </c>
      <c r="CT97" s="94">
        <v>0</v>
      </c>
      <c r="CU97" s="94">
        <v>0</v>
      </c>
      <c r="CV97" s="58">
        <v>0</v>
      </c>
      <c r="CW97" s="58">
        <v>0</v>
      </c>
      <c r="CX97" s="58">
        <v>0</v>
      </c>
      <c r="CY97" s="58">
        <v>0</v>
      </c>
      <c r="CZ97" s="58">
        <v>0</v>
      </c>
      <c r="DA97" s="58">
        <v>0</v>
      </c>
      <c r="DB97" s="58">
        <v>0</v>
      </c>
      <c r="DC97" s="58">
        <v>0</v>
      </c>
      <c r="DD97" s="58">
        <v>0</v>
      </c>
      <c r="DE97" s="58">
        <v>0</v>
      </c>
      <c r="DF97" s="58">
        <v>0</v>
      </c>
      <c r="DG97" s="96">
        <v>0</v>
      </c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</row>
    <row r="98" spans="1:150" s="10" customFormat="1" ht="76.5" customHeight="1">
      <c r="A98" s="60">
        <v>70</v>
      </c>
      <c r="B98" s="104" t="s">
        <v>40</v>
      </c>
      <c r="C98" s="92">
        <v>19</v>
      </c>
      <c r="D98" s="98">
        <v>13</v>
      </c>
      <c r="E98" s="94">
        <v>14</v>
      </c>
      <c r="F98" s="97">
        <v>10</v>
      </c>
      <c r="G98" s="94">
        <v>10</v>
      </c>
      <c r="H98" s="94">
        <v>11</v>
      </c>
      <c r="I98" s="94">
        <v>11</v>
      </c>
      <c r="J98" s="58">
        <v>11</v>
      </c>
      <c r="K98" s="58">
        <v>11</v>
      </c>
      <c r="L98" s="58">
        <v>12</v>
      </c>
      <c r="M98" s="58">
        <v>13</v>
      </c>
      <c r="N98" s="58">
        <v>19</v>
      </c>
      <c r="O98" s="58">
        <v>19</v>
      </c>
      <c r="P98" s="58">
        <v>19</v>
      </c>
      <c r="Q98" s="58">
        <v>19</v>
      </c>
      <c r="R98" s="58">
        <v>19</v>
      </c>
      <c r="S98" s="58">
        <v>19</v>
      </c>
      <c r="T98" s="58">
        <v>19</v>
      </c>
      <c r="U98" s="96">
        <v>19</v>
      </c>
      <c r="V98" s="98">
        <v>3</v>
      </c>
      <c r="W98" s="94">
        <v>2</v>
      </c>
      <c r="X98" s="97">
        <v>3</v>
      </c>
      <c r="Y98" s="94">
        <v>3</v>
      </c>
      <c r="Z98" s="94">
        <v>2</v>
      </c>
      <c r="AA98" s="94">
        <v>2</v>
      </c>
      <c r="AB98" s="58">
        <v>2</v>
      </c>
      <c r="AC98" s="58">
        <v>2</v>
      </c>
      <c r="AD98" s="58">
        <v>1</v>
      </c>
      <c r="AE98" s="58">
        <v>5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96">
        <v>0</v>
      </c>
      <c r="AN98" s="98">
        <v>1</v>
      </c>
      <c r="AO98" s="94">
        <v>1</v>
      </c>
      <c r="AP98" s="97">
        <v>1</v>
      </c>
      <c r="AQ98" s="94">
        <v>1</v>
      </c>
      <c r="AR98" s="94">
        <v>1</v>
      </c>
      <c r="AS98" s="94">
        <v>1</v>
      </c>
      <c r="AT98" s="58">
        <v>1</v>
      </c>
      <c r="AU98" s="58">
        <v>1</v>
      </c>
      <c r="AV98" s="58">
        <v>1</v>
      </c>
      <c r="AW98" s="58">
        <v>1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96">
        <v>0</v>
      </c>
      <c r="BF98" s="98">
        <v>9</v>
      </c>
      <c r="BG98" s="94">
        <v>9</v>
      </c>
      <c r="BH98" s="97">
        <v>6</v>
      </c>
      <c r="BI98" s="94">
        <v>6</v>
      </c>
      <c r="BJ98" s="94">
        <v>6</v>
      </c>
      <c r="BK98" s="94">
        <v>6</v>
      </c>
      <c r="BL98" s="58">
        <v>6</v>
      </c>
      <c r="BM98" s="58">
        <v>6</v>
      </c>
      <c r="BN98" s="58">
        <v>6</v>
      </c>
      <c r="BO98" s="58">
        <v>0</v>
      </c>
      <c r="BP98" s="58">
        <v>0</v>
      </c>
      <c r="BQ98" s="58">
        <v>0</v>
      </c>
      <c r="BR98" s="58">
        <v>0</v>
      </c>
      <c r="BS98" s="58">
        <v>0</v>
      </c>
      <c r="BT98" s="58">
        <v>0</v>
      </c>
      <c r="BU98" s="58">
        <v>0</v>
      </c>
      <c r="BV98" s="58">
        <v>0</v>
      </c>
      <c r="BW98" s="96">
        <v>0</v>
      </c>
      <c r="BX98" s="98">
        <v>1</v>
      </c>
      <c r="BY98" s="94">
        <v>1</v>
      </c>
      <c r="BZ98" s="97">
        <v>1</v>
      </c>
      <c r="CA98" s="94">
        <v>1</v>
      </c>
      <c r="CB98" s="94">
        <v>1</v>
      </c>
      <c r="CC98" s="94">
        <v>1</v>
      </c>
      <c r="CD98" s="58">
        <v>1</v>
      </c>
      <c r="CE98" s="58">
        <v>1</v>
      </c>
      <c r="CF98" s="58">
        <v>1</v>
      </c>
      <c r="CG98" s="58">
        <v>1</v>
      </c>
      <c r="CH98" s="58">
        <v>1</v>
      </c>
      <c r="CI98" s="58">
        <v>1</v>
      </c>
      <c r="CJ98" s="58">
        <v>1</v>
      </c>
      <c r="CK98" s="58">
        <v>1</v>
      </c>
      <c r="CL98" s="58">
        <v>1</v>
      </c>
      <c r="CM98" s="58">
        <v>1</v>
      </c>
      <c r="CN98" s="58">
        <v>1</v>
      </c>
      <c r="CO98" s="96">
        <v>1</v>
      </c>
      <c r="CP98" s="98">
        <v>7</v>
      </c>
      <c r="CQ98" s="94">
        <v>7</v>
      </c>
      <c r="CR98" s="97">
        <v>7</v>
      </c>
      <c r="CS98" s="94">
        <v>7</v>
      </c>
      <c r="CT98" s="94">
        <v>7</v>
      </c>
      <c r="CU98" s="94">
        <v>7</v>
      </c>
      <c r="CV98" s="58">
        <v>7</v>
      </c>
      <c r="CW98" s="58">
        <v>7</v>
      </c>
      <c r="CX98" s="58">
        <v>7</v>
      </c>
      <c r="CY98" s="58">
        <v>7</v>
      </c>
      <c r="CZ98" s="58">
        <v>7</v>
      </c>
      <c r="DA98" s="58">
        <v>7</v>
      </c>
      <c r="DB98" s="58">
        <v>7</v>
      </c>
      <c r="DC98" s="58">
        <v>7</v>
      </c>
      <c r="DD98" s="58">
        <v>7</v>
      </c>
      <c r="DE98" s="58">
        <v>7</v>
      </c>
      <c r="DF98" s="58">
        <v>7</v>
      </c>
      <c r="DG98" s="96">
        <v>7</v>
      </c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</row>
    <row r="99" spans="1:150" s="10" customFormat="1" ht="72" customHeight="1">
      <c r="A99" s="60">
        <v>71</v>
      </c>
      <c r="B99" s="104" t="s">
        <v>50</v>
      </c>
      <c r="C99" s="92">
        <v>16</v>
      </c>
      <c r="D99" s="98">
        <v>4</v>
      </c>
      <c r="E99" s="94">
        <v>4</v>
      </c>
      <c r="F99" s="97">
        <v>4</v>
      </c>
      <c r="G99" s="94">
        <v>13</v>
      </c>
      <c r="H99" s="94">
        <v>16</v>
      </c>
      <c r="I99" s="94">
        <v>16</v>
      </c>
      <c r="J99" s="58">
        <v>16</v>
      </c>
      <c r="K99" s="58">
        <v>15</v>
      </c>
      <c r="L99" s="58">
        <v>15</v>
      </c>
      <c r="M99" s="58">
        <v>15</v>
      </c>
      <c r="N99" s="58">
        <v>16</v>
      </c>
      <c r="O99" s="58">
        <v>16</v>
      </c>
      <c r="P99" s="58">
        <v>16</v>
      </c>
      <c r="Q99" s="58">
        <v>16</v>
      </c>
      <c r="R99" s="58">
        <v>16</v>
      </c>
      <c r="S99" s="58">
        <v>16</v>
      </c>
      <c r="T99" s="58">
        <v>16</v>
      </c>
      <c r="U99" s="96">
        <v>16</v>
      </c>
      <c r="V99" s="98">
        <v>2</v>
      </c>
      <c r="W99" s="94">
        <v>2</v>
      </c>
      <c r="X99" s="97">
        <v>2</v>
      </c>
      <c r="Y99" s="94">
        <v>2</v>
      </c>
      <c r="Z99" s="94">
        <v>0</v>
      </c>
      <c r="AA99" s="94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96">
        <v>0</v>
      </c>
      <c r="AN99" s="98">
        <v>1</v>
      </c>
      <c r="AO99" s="94">
        <v>1</v>
      </c>
      <c r="AP99" s="97">
        <v>1</v>
      </c>
      <c r="AQ99" s="94">
        <v>1</v>
      </c>
      <c r="AR99" s="94">
        <v>0</v>
      </c>
      <c r="AS99" s="94">
        <v>0</v>
      </c>
      <c r="AT99" s="58">
        <v>1</v>
      </c>
      <c r="AU99" s="58">
        <v>1</v>
      </c>
      <c r="AV99" s="58">
        <v>1</v>
      </c>
      <c r="AW99" s="58">
        <v>1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96">
        <v>0</v>
      </c>
      <c r="BF99" s="98">
        <v>9</v>
      </c>
      <c r="BG99" s="94">
        <v>8</v>
      </c>
      <c r="BH99" s="97">
        <v>8</v>
      </c>
      <c r="BI99" s="94">
        <v>0</v>
      </c>
      <c r="BJ99" s="94">
        <v>0</v>
      </c>
      <c r="BK99" s="94">
        <v>0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96">
        <v>0</v>
      </c>
      <c r="BX99" s="98">
        <v>3</v>
      </c>
      <c r="BY99" s="94">
        <v>3</v>
      </c>
      <c r="BZ99" s="97">
        <v>5</v>
      </c>
      <c r="CA99" s="94">
        <v>5</v>
      </c>
      <c r="CB99" s="94">
        <v>5</v>
      </c>
      <c r="CC99" s="94">
        <v>5</v>
      </c>
      <c r="CD99" s="58">
        <v>5</v>
      </c>
      <c r="CE99" s="58">
        <v>5</v>
      </c>
      <c r="CF99" s="58">
        <v>5</v>
      </c>
      <c r="CG99" s="58">
        <v>5</v>
      </c>
      <c r="CH99" s="58">
        <v>5</v>
      </c>
      <c r="CI99" s="58">
        <v>5</v>
      </c>
      <c r="CJ99" s="58">
        <v>5</v>
      </c>
      <c r="CK99" s="58">
        <v>5</v>
      </c>
      <c r="CL99" s="58">
        <v>5</v>
      </c>
      <c r="CM99" s="58">
        <v>5</v>
      </c>
      <c r="CN99" s="58">
        <v>5</v>
      </c>
      <c r="CO99" s="96">
        <v>5</v>
      </c>
      <c r="CP99" s="98">
        <v>8</v>
      </c>
      <c r="CQ99" s="94">
        <v>8</v>
      </c>
      <c r="CR99" s="97">
        <v>8</v>
      </c>
      <c r="CS99" s="94">
        <v>8</v>
      </c>
      <c r="CT99" s="94">
        <v>8</v>
      </c>
      <c r="CU99" s="94">
        <v>8</v>
      </c>
      <c r="CV99" s="58">
        <v>8</v>
      </c>
      <c r="CW99" s="58">
        <v>8</v>
      </c>
      <c r="CX99" s="58">
        <v>8</v>
      </c>
      <c r="CY99" s="58">
        <v>8</v>
      </c>
      <c r="CZ99" s="58">
        <v>8</v>
      </c>
      <c r="DA99" s="58">
        <v>8</v>
      </c>
      <c r="DB99" s="58">
        <v>8</v>
      </c>
      <c r="DC99" s="58">
        <v>8</v>
      </c>
      <c r="DD99" s="58">
        <v>8</v>
      </c>
      <c r="DE99" s="58">
        <v>8</v>
      </c>
      <c r="DF99" s="58">
        <v>8</v>
      </c>
      <c r="DG99" s="96">
        <v>8</v>
      </c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</row>
    <row r="100" spans="1:150" s="10" customFormat="1" ht="61.5" customHeight="1">
      <c r="A100" s="60">
        <v>72</v>
      </c>
      <c r="B100" s="104" t="s">
        <v>51</v>
      </c>
      <c r="C100" s="92">
        <v>23</v>
      </c>
      <c r="D100" s="98">
        <v>1</v>
      </c>
      <c r="E100" s="94">
        <v>1</v>
      </c>
      <c r="F100" s="97" t="s">
        <v>87</v>
      </c>
      <c r="G100" s="94">
        <v>2</v>
      </c>
      <c r="H100" s="94" t="s">
        <v>87</v>
      </c>
      <c r="I100" s="94">
        <v>16</v>
      </c>
      <c r="J100" s="58">
        <v>16</v>
      </c>
      <c r="K100" s="58">
        <v>16</v>
      </c>
      <c r="L100" s="58">
        <v>16</v>
      </c>
      <c r="M100" s="58">
        <v>18</v>
      </c>
      <c r="N100" s="58" t="s">
        <v>87</v>
      </c>
      <c r="O100" s="58">
        <v>20</v>
      </c>
      <c r="P100" s="58">
        <v>23</v>
      </c>
      <c r="Q100" s="58">
        <v>23</v>
      </c>
      <c r="R100" s="58">
        <v>23</v>
      </c>
      <c r="S100" s="58">
        <v>23</v>
      </c>
      <c r="T100" s="58">
        <v>23</v>
      </c>
      <c r="U100" s="96">
        <v>23</v>
      </c>
      <c r="V100" s="98">
        <v>2</v>
      </c>
      <c r="W100" s="94">
        <v>3</v>
      </c>
      <c r="X100" s="97" t="s">
        <v>87</v>
      </c>
      <c r="Y100" s="94">
        <v>3</v>
      </c>
      <c r="Z100" s="94" t="s">
        <v>87</v>
      </c>
      <c r="AA100" s="94">
        <v>9</v>
      </c>
      <c r="AB100" s="58">
        <v>7</v>
      </c>
      <c r="AC100" s="58">
        <v>6</v>
      </c>
      <c r="AD100" s="58">
        <v>6</v>
      </c>
      <c r="AE100" s="58">
        <v>4</v>
      </c>
      <c r="AF100" s="58" t="s">
        <v>87</v>
      </c>
      <c r="AG100" s="58">
        <v>2</v>
      </c>
      <c r="AH100" s="58">
        <v>0</v>
      </c>
      <c r="AI100" s="58">
        <v>0</v>
      </c>
      <c r="AJ100" s="58">
        <v>0</v>
      </c>
      <c r="AK100" s="58">
        <v>0</v>
      </c>
      <c r="AL100" s="58">
        <v>0</v>
      </c>
      <c r="AM100" s="96">
        <v>0</v>
      </c>
      <c r="AN100" s="98">
        <v>0</v>
      </c>
      <c r="AO100" s="94">
        <v>1</v>
      </c>
      <c r="AP100" s="97" t="s">
        <v>87</v>
      </c>
      <c r="AQ100" s="94">
        <v>1</v>
      </c>
      <c r="AR100" s="94" t="s">
        <v>87</v>
      </c>
      <c r="AS100" s="94">
        <v>0</v>
      </c>
      <c r="AT100" s="58">
        <v>0</v>
      </c>
      <c r="AU100" s="58">
        <v>1</v>
      </c>
      <c r="AV100" s="58">
        <v>1</v>
      </c>
      <c r="AW100" s="58">
        <v>1</v>
      </c>
      <c r="AX100" s="58" t="s">
        <v>87</v>
      </c>
      <c r="AY100" s="58">
        <v>0</v>
      </c>
      <c r="AZ100" s="58">
        <v>0</v>
      </c>
      <c r="BA100" s="58">
        <v>0</v>
      </c>
      <c r="BB100" s="58">
        <v>0</v>
      </c>
      <c r="BC100" s="58">
        <v>0</v>
      </c>
      <c r="BD100" s="58">
        <v>0</v>
      </c>
      <c r="BE100" s="96">
        <v>0</v>
      </c>
      <c r="BF100" s="98">
        <v>20</v>
      </c>
      <c r="BG100" s="94">
        <v>20</v>
      </c>
      <c r="BH100" s="97" t="s">
        <v>87</v>
      </c>
      <c r="BI100" s="94">
        <v>20</v>
      </c>
      <c r="BJ100" s="94" t="s">
        <v>87</v>
      </c>
      <c r="BK100" s="94">
        <v>0</v>
      </c>
      <c r="BL100" s="58">
        <v>0</v>
      </c>
      <c r="BM100" s="58">
        <v>0</v>
      </c>
      <c r="BN100" s="58">
        <v>0</v>
      </c>
      <c r="BO100" s="58">
        <v>0</v>
      </c>
      <c r="BP100" s="58" t="s">
        <v>87</v>
      </c>
      <c r="BQ100" s="58">
        <v>0</v>
      </c>
      <c r="BR100" s="58">
        <v>0</v>
      </c>
      <c r="BS100" s="58">
        <v>0</v>
      </c>
      <c r="BT100" s="58">
        <v>0</v>
      </c>
      <c r="BU100" s="58">
        <v>0</v>
      </c>
      <c r="BV100" s="58">
        <v>0</v>
      </c>
      <c r="BW100" s="96">
        <v>0</v>
      </c>
      <c r="BX100" s="98">
        <v>0</v>
      </c>
      <c r="BY100" s="94">
        <v>0</v>
      </c>
      <c r="BZ100" s="97" t="s">
        <v>87</v>
      </c>
      <c r="CA100" s="94">
        <v>0</v>
      </c>
      <c r="CB100" s="94" t="s">
        <v>87</v>
      </c>
      <c r="CC100" s="94">
        <v>0</v>
      </c>
      <c r="CD100" s="58">
        <v>0</v>
      </c>
      <c r="CE100" s="58">
        <v>0</v>
      </c>
      <c r="CF100" s="58">
        <v>0</v>
      </c>
      <c r="CG100" s="58">
        <v>0</v>
      </c>
      <c r="CH100" s="58" t="s">
        <v>87</v>
      </c>
      <c r="CI100" s="58">
        <v>0</v>
      </c>
      <c r="CJ100" s="58">
        <v>0</v>
      </c>
      <c r="CK100" s="58">
        <v>0</v>
      </c>
      <c r="CL100" s="58">
        <v>0</v>
      </c>
      <c r="CM100" s="58">
        <v>0</v>
      </c>
      <c r="CN100" s="58">
        <v>0</v>
      </c>
      <c r="CO100" s="96">
        <v>0</v>
      </c>
      <c r="CP100" s="98">
        <v>0</v>
      </c>
      <c r="CQ100" s="94">
        <v>0</v>
      </c>
      <c r="CR100" s="97" t="s">
        <v>87</v>
      </c>
      <c r="CS100" s="94">
        <v>0</v>
      </c>
      <c r="CT100" s="94" t="s">
        <v>87</v>
      </c>
      <c r="CU100" s="94">
        <v>0</v>
      </c>
      <c r="CV100" s="58">
        <v>0</v>
      </c>
      <c r="CW100" s="58">
        <v>0</v>
      </c>
      <c r="CX100" s="58">
        <v>0</v>
      </c>
      <c r="CY100" s="58">
        <v>0</v>
      </c>
      <c r="CZ100" s="58" t="s">
        <v>87</v>
      </c>
      <c r="DA100" s="58">
        <v>0</v>
      </c>
      <c r="DB100" s="58">
        <v>0</v>
      </c>
      <c r="DC100" s="58">
        <v>0</v>
      </c>
      <c r="DD100" s="58">
        <v>0</v>
      </c>
      <c r="DE100" s="58">
        <v>0</v>
      </c>
      <c r="DF100" s="58">
        <v>0</v>
      </c>
      <c r="DG100" s="96">
        <v>0</v>
      </c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</row>
    <row r="101" spans="1:150" s="10" customFormat="1" ht="76.5" customHeight="1">
      <c r="A101" s="60">
        <v>73</v>
      </c>
      <c r="B101" s="104" t="s">
        <v>64</v>
      </c>
      <c r="C101" s="92">
        <v>21</v>
      </c>
      <c r="D101" s="98">
        <v>12</v>
      </c>
      <c r="E101" s="94">
        <v>12</v>
      </c>
      <c r="F101" s="97">
        <v>12</v>
      </c>
      <c r="G101" s="94">
        <v>13</v>
      </c>
      <c r="H101" s="94">
        <v>20</v>
      </c>
      <c r="I101" s="94">
        <v>20</v>
      </c>
      <c r="J101" s="58">
        <v>20</v>
      </c>
      <c r="K101" s="58">
        <v>20</v>
      </c>
      <c r="L101" s="58">
        <v>21</v>
      </c>
      <c r="M101" s="58">
        <v>21</v>
      </c>
      <c r="N101" s="58">
        <v>21</v>
      </c>
      <c r="O101" s="58">
        <v>21</v>
      </c>
      <c r="P101" s="58">
        <v>21</v>
      </c>
      <c r="Q101" s="58">
        <v>21</v>
      </c>
      <c r="R101" s="58">
        <v>21</v>
      </c>
      <c r="S101" s="58">
        <v>21</v>
      </c>
      <c r="T101" s="58">
        <v>21</v>
      </c>
      <c r="U101" s="96">
        <v>21</v>
      </c>
      <c r="V101" s="98">
        <v>8</v>
      </c>
      <c r="W101" s="94">
        <v>8</v>
      </c>
      <c r="X101" s="97">
        <v>8</v>
      </c>
      <c r="Y101" s="94">
        <v>8</v>
      </c>
      <c r="Z101" s="94">
        <v>1</v>
      </c>
      <c r="AA101" s="94">
        <v>1</v>
      </c>
      <c r="AB101" s="58">
        <v>1</v>
      </c>
      <c r="AC101" s="58">
        <v>1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96">
        <v>0</v>
      </c>
      <c r="AN101" s="98">
        <v>0</v>
      </c>
      <c r="AO101" s="94">
        <v>0</v>
      </c>
      <c r="AP101" s="97">
        <v>0</v>
      </c>
      <c r="AQ101" s="94">
        <v>0</v>
      </c>
      <c r="AR101" s="94">
        <v>0</v>
      </c>
      <c r="AS101" s="94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>
        <v>0</v>
      </c>
      <c r="BD101" s="58">
        <v>0</v>
      </c>
      <c r="BE101" s="96">
        <v>0</v>
      </c>
      <c r="BF101" s="98">
        <v>1</v>
      </c>
      <c r="BG101" s="94">
        <v>1</v>
      </c>
      <c r="BH101" s="97">
        <v>1</v>
      </c>
      <c r="BI101" s="94">
        <v>0</v>
      </c>
      <c r="BJ101" s="94">
        <v>0</v>
      </c>
      <c r="BK101" s="94">
        <v>0</v>
      </c>
      <c r="BL101" s="58">
        <v>0</v>
      </c>
      <c r="BM101" s="58">
        <v>0</v>
      </c>
      <c r="BN101" s="58">
        <v>0</v>
      </c>
      <c r="BO101" s="58">
        <v>0</v>
      </c>
      <c r="BP101" s="58">
        <v>0</v>
      </c>
      <c r="BQ101" s="58">
        <v>0</v>
      </c>
      <c r="BR101" s="58">
        <v>0</v>
      </c>
      <c r="BS101" s="58">
        <v>0</v>
      </c>
      <c r="BT101" s="58">
        <v>0</v>
      </c>
      <c r="BU101" s="58">
        <v>0</v>
      </c>
      <c r="BV101" s="58">
        <v>0</v>
      </c>
      <c r="BW101" s="96">
        <v>0</v>
      </c>
      <c r="BX101" s="98">
        <v>2</v>
      </c>
      <c r="BY101" s="94">
        <v>2</v>
      </c>
      <c r="BZ101" s="97">
        <v>2</v>
      </c>
      <c r="CA101" s="94">
        <v>2</v>
      </c>
      <c r="CB101" s="94">
        <v>2</v>
      </c>
      <c r="CC101" s="94">
        <v>2</v>
      </c>
      <c r="CD101" s="58">
        <v>2</v>
      </c>
      <c r="CE101" s="58">
        <v>2</v>
      </c>
      <c r="CF101" s="58">
        <v>2</v>
      </c>
      <c r="CG101" s="58">
        <v>2</v>
      </c>
      <c r="CH101" s="58">
        <v>2</v>
      </c>
      <c r="CI101" s="58">
        <v>2</v>
      </c>
      <c r="CJ101" s="58">
        <v>2</v>
      </c>
      <c r="CK101" s="58">
        <v>2</v>
      </c>
      <c r="CL101" s="58">
        <v>2</v>
      </c>
      <c r="CM101" s="58">
        <v>2</v>
      </c>
      <c r="CN101" s="58">
        <v>2</v>
      </c>
      <c r="CO101" s="96">
        <v>2</v>
      </c>
      <c r="CP101" s="98">
        <v>4</v>
      </c>
      <c r="CQ101" s="94">
        <v>4</v>
      </c>
      <c r="CR101" s="97">
        <v>4</v>
      </c>
      <c r="CS101" s="94">
        <v>4</v>
      </c>
      <c r="CT101" s="94">
        <v>4</v>
      </c>
      <c r="CU101" s="94">
        <v>4</v>
      </c>
      <c r="CV101" s="58">
        <v>4</v>
      </c>
      <c r="CW101" s="58">
        <v>4</v>
      </c>
      <c r="CX101" s="58">
        <v>4</v>
      </c>
      <c r="CY101" s="58">
        <v>4</v>
      </c>
      <c r="CZ101" s="58">
        <v>4</v>
      </c>
      <c r="DA101" s="58">
        <v>4</v>
      </c>
      <c r="DB101" s="58">
        <v>4</v>
      </c>
      <c r="DC101" s="58">
        <v>4</v>
      </c>
      <c r="DD101" s="58">
        <v>4</v>
      </c>
      <c r="DE101" s="58">
        <v>4</v>
      </c>
      <c r="DF101" s="58">
        <v>4</v>
      </c>
      <c r="DG101" s="96">
        <v>4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</row>
    <row r="102" spans="1:150" s="10" customFormat="1" ht="73.5" customHeight="1" thickBot="1">
      <c r="A102" s="136">
        <v>74</v>
      </c>
      <c r="B102" s="162" t="s">
        <v>22</v>
      </c>
      <c r="C102" s="107">
        <v>27</v>
      </c>
      <c r="D102" s="115" t="s">
        <v>87</v>
      </c>
      <c r="E102" s="109">
        <v>17</v>
      </c>
      <c r="F102" s="114">
        <v>18</v>
      </c>
      <c r="G102" s="109">
        <v>18</v>
      </c>
      <c r="H102" s="109">
        <v>21</v>
      </c>
      <c r="I102" s="109">
        <v>23</v>
      </c>
      <c r="J102" s="111">
        <v>23</v>
      </c>
      <c r="K102" s="111">
        <v>24</v>
      </c>
      <c r="L102" s="111">
        <v>27</v>
      </c>
      <c r="M102" s="111">
        <v>27</v>
      </c>
      <c r="N102" s="111">
        <v>27</v>
      </c>
      <c r="O102" s="111">
        <v>27</v>
      </c>
      <c r="P102" s="111">
        <v>27</v>
      </c>
      <c r="Q102" s="111">
        <v>27</v>
      </c>
      <c r="R102" s="111">
        <v>27</v>
      </c>
      <c r="S102" s="111">
        <v>27</v>
      </c>
      <c r="T102" s="111">
        <v>27</v>
      </c>
      <c r="U102" s="112">
        <v>27</v>
      </c>
      <c r="V102" s="137" t="s">
        <v>87</v>
      </c>
      <c r="W102" s="109">
        <v>13</v>
      </c>
      <c r="X102" s="114">
        <v>12</v>
      </c>
      <c r="Y102" s="109">
        <v>4</v>
      </c>
      <c r="Z102" s="109">
        <v>4</v>
      </c>
      <c r="AA102" s="109">
        <v>2</v>
      </c>
      <c r="AB102" s="111">
        <v>2</v>
      </c>
      <c r="AC102" s="111">
        <v>1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2">
        <v>0</v>
      </c>
      <c r="AN102" s="137" t="s">
        <v>87</v>
      </c>
      <c r="AO102" s="116">
        <v>3</v>
      </c>
      <c r="AP102" s="139">
        <v>3</v>
      </c>
      <c r="AQ102" s="116">
        <v>2</v>
      </c>
      <c r="AR102" s="116">
        <v>2</v>
      </c>
      <c r="AS102" s="116">
        <v>2</v>
      </c>
      <c r="AT102" s="117">
        <v>2</v>
      </c>
      <c r="AU102" s="117">
        <v>2</v>
      </c>
      <c r="AV102" s="117">
        <v>0</v>
      </c>
      <c r="AW102" s="111">
        <v>0</v>
      </c>
      <c r="AX102" s="111">
        <v>0</v>
      </c>
      <c r="AY102" s="111">
        <v>0</v>
      </c>
      <c r="AZ102" s="111">
        <v>0</v>
      </c>
      <c r="BA102" s="111">
        <v>0</v>
      </c>
      <c r="BB102" s="111">
        <v>0</v>
      </c>
      <c r="BC102" s="111">
        <v>0</v>
      </c>
      <c r="BD102" s="111">
        <v>0</v>
      </c>
      <c r="BE102" s="112">
        <v>0</v>
      </c>
      <c r="BF102" s="137" t="s">
        <v>87</v>
      </c>
      <c r="BG102" s="116">
        <v>1</v>
      </c>
      <c r="BH102" s="139">
        <v>1</v>
      </c>
      <c r="BI102" s="116">
        <v>0</v>
      </c>
      <c r="BJ102" s="116">
        <v>0</v>
      </c>
      <c r="BK102" s="116">
        <v>0</v>
      </c>
      <c r="BL102" s="117">
        <v>0</v>
      </c>
      <c r="BM102" s="117">
        <v>0</v>
      </c>
      <c r="BN102" s="111">
        <v>0</v>
      </c>
      <c r="BO102" s="111">
        <v>0</v>
      </c>
      <c r="BP102" s="111">
        <v>0</v>
      </c>
      <c r="BQ102" s="111">
        <v>0</v>
      </c>
      <c r="BR102" s="111">
        <v>0</v>
      </c>
      <c r="BS102" s="111">
        <v>0</v>
      </c>
      <c r="BT102" s="111">
        <v>0</v>
      </c>
      <c r="BU102" s="111">
        <v>0</v>
      </c>
      <c r="BV102" s="111">
        <v>0</v>
      </c>
      <c r="BW102" s="112">
        <v>0</v>
      </c>
      <c r="BX102" s="137" t="s">
        <v>87</v>
      </c>
      <c r="BY102" s="116">
        <v>0</v>
      </c>
      <c r="BZ102" s="139">
        <v>0</v>
      </c>
      <c r="CA102" s="116">
        <v>0</v>
      </c>
      <c r="CB102" s="116">
        <v>0</v>
      </c>
      <c r="CC102" s="116">
        <v>0</v>
      </c>
      <c r="CD102" s="117">
        <v>0</v>
      </c>
      <c r="CE102" s="117">
        <v>0</v>
      </c>
      <c r="CF102" s="117">
        <v>0</v>
      </c>
      <c r="CG102" s="117">
        <v>0</v>
      </c>
      <c r="CH102" s="117">
        <v>0</v>
      </c>
      <c r="CI102" s="117">
        <v>0</v>
      </c>
      <c r="CJ102" s="117">
        <v>0</v>
      </c>
      <c r="CK102" s="117">
        <v>0</v>
      </c>
      <c r="CL102" s="117">
        <v>0</v>
      </c>
      <c r="CM102" s="117">
        <v>0</v>
      </c>
      <c r="CN102" s="117">
        <v>0</v>
      </c>
      <c r="CO102" s="140">
        <v>0</v>
      </c>
      <c r="CP102" s="137" t="s">
        <v>87</v>
      </c>
      <c r="CQ102" s="116">
        <v>0</v>
      </c>
      <c r="CR102" s="114">
        <v>0</v>
      </c>
      <c r="CS102" s="109">
        <v>0</v>
      </c>
      <c r="CT102" s="109">
        <v>0</v>
      </c>
      <c r="CU102" s="109">
        <v>0</v>
      </c>
      <c r="CV102" s="111">
        <v>0</v>
      </c>
      <c r="CW102" s="111">
        <v>0</v>
      </c>
      <c r="CX102" s="111">
        <v>0</v>
      </c>
      <c r="CY102" s="111">
        <v>0</v>
      </c>
      <c r="CZ102" s="111">
        <v>0</v>
      </c>
      <c r="DA102" s="111">
        <v>0</v>
      </c>
      <c r="DB102" s="111">
        <v>0</v>
      </c>
      <c r="DC102" s="111">
        <v>0</v>
      </c>
      <c r="DD102" s="111">
        <v>0</v>
      </c>
      <c r="DE102" s="111">
        <v>0</v>
      </c>
      <c r="DF102" s="111">
        <v>0</v>
      </c>
      <c r="DG102" s="112">
        <v>0</v>
      </c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</row>
    <row r="103" spans="1:150" s="40" customFormat="1" ht="72" customHeight="1" thickBot="1">
      <c r="A103" s="34"/>
      <c r="B103" s="45" t="s">
        <v>114</v>
      </c>
      <c r="C103" s="37">
        <f aca="true" t="shared" si="74" ref="C103:I103">SUM(C91:C102)</f>
        <v>261</v>
      </c>
      <c r="D103" s="32">
        <f t="shared" si="74"/>
        <v>53</v>
      </c>
      <c r="E103" s="32">
        <f t="shared" si="74"/>
        <v>69</v>
      </c>
      <c r="F103" s="31">
        <f t="shared" si="74"/>
        <v>68</v>
      </c>
      <c r="G103" s="32">
        <f t="shared" si="74"/>
        <v>97</v>
      </c>
      <c r="H103" s="32">
        <f t="shared" si="74"/>
        <v>108</v>
      </c>
      <c r="I103" s="32">
        <f t="shared" si="74"/>
        <v>148</v>
      </c>
      <c r="J103" s="33">
        <f aca="true" t="shared" si="75" ref="J103:O103">SUM(J91:J102)</f>
        <v>158</v>
      </c>
      <c r="K103" s="33">
        <f t="shared" si="75"/>
        <v>161</v>
      </c>
      <c r="L103" s="33">
        <f t="shared" si="75"/>
        <v>178</v>
      </c>
      <c r="M103" s="33">
        <f t="shared" si="75"/>
        <v>199</v>
      </c>
      <c r="N103" s="33">
        <f t="shared" si="75"/>
        <v>218</v>
      </c>
      <c r="O103" s="33">
        <f t="shared" si="75"/>
        <v>254</v>
      </c>
      <c r="P103" s="33">
        <f aca="true" t="shared" si="76" ref="P103:AA103">SUM(P91:P102)</f>
        <v>261</v>
      </c>
      <c r="Q103" s="33">
        <f t="shared" si="76"/>
        <v>261</v>
      </c>
      <c r="R103" s="33">
        <f t="shared" si="76"/>
        <v>261</v>
      </c>
      <c r="S103" s="33">
        <f>SUM(S91:S102)</f>
        <v>261</v>
      </c>
      <c r="T103" s="33">
        <f>SUM(T91:T102)</f>
        <v>261</v>
      </c>
      <c r="U103" s="38">
        <f t="shared" si="76"/>
        <v>261</v>
      </c>
      <c r="V103" s="32">
        <f t="shared" si="76"/>
        <v>51</v>
      </c>
      <c r="W103" s="32">
        <f t="shared" si="76"/>
        <v>76</v>
      </c>
      <c r="X103" s="32">
        <f t="shared" si="76"/>
        <v>79</v>
      </c>
      <c r="Y103" s="32">
        <f t="shared" si="76"/>
        <v>91</v>
      </c>
      <c r="Z103" s="32">
        <f t="shared" si="76"/>
        <v>82</v>
      </c>
      <c r="AA103" s="32">
        <f t="shared" si="76"/>
        <v>89</v>
      </c>
      <c r="AB103" s="33">
        <f aca="true" t="shared" si="77" ref="AB103:AL103">SUM(AB91:AB102)</f>
        <v>80</v>
      </c>
      <c r="AC103" s="33">
        <f t="shared" si="77"/>
        <v>75</v>
      </c>
      <c r="AD103" s="33">
        <f t="shared" si="77"/>
        <v>60</v>
      </c>
      <c r="AE103" s="33">
        <f t="shared" si="77"/>
        <v>55</v>
      </c>
      <c r="AF103" s="33">
        <f t="shared" si="77"/>
        <v>18</v>
      </c>
      <c r="AG103" s="33">
        <f t="shared" si="77"/>
        <v>6</v>
      </c>
      <c r="AH103" s="33">
        <f t="shared" si="77"/>
        <v>0</v>
      </c>
      <c r="AI103" s="33">
        <f t="shared" si="77"/>
        <v>0</v>
      </c>
      <c r="AJ103" s="33">
        <f t="shared" si="77"/>
        <v>0</v>
      </c>
      <c r="AK103" s="33">
        <f t="shared" si="77"/>
        <v>0</v>
      </c>
      <c r="AL103" s="33">
        <f t="shared" si="77"/>
        <v>0</v>
      </c>
      <c r="AM103" s="38">
        <f aca="true" t="shared" si="78" ref="AM103:AS103">SUM(AM91:AM102)</f>
        <v>0</v>
      </c>
      <c r="AN103" s="30">
        <f t="shared" si="78"/>
        <v>5</v>
      </c>
      <c r="AO103" s="32">
        <f t="shared" si="78"/>
        <v>7</v>
      </c>
      <c r="AP103" s="31">
        <f t="shared" si="78"/>
        <v>7</v>
      </c>
      <c r="AQ103" s="32">
        <f t="shared" si="78"/>
        <v>12</v>
      </c>
      <c r="AR103" s="32">
        <f t="shared" si="78"/>
        <v>8</v>
      </c>
      <c r="AS103" s="32">
        <f t="shared" si="78"/>
        <v>9</v>
      </c>
      <c r="AT103" s="33">
        <f aca="true" t="shared" si="79" ref="AT103:BE103">SUM(AT91:AT102)</f>
        <v>8</v>
      </c>
      <c r="AU103" s="33">
        <f t="shared" si="79"/>
        <v>9</v>
      </c>
      <c r="AV103" s="33">
        <f t="shared" si="79"/>
        <v>7</v>
      </c>
      <c r="AW103" s="33">
        <f t="shared" si="79"/>
        <v>6</v>
      </c>
      <c r="AX103" s="33">
        <f t="shared" si="79"/>
        <v>2</v>
      </c>
      <c r="AY103" s="33">
        <f aca="true" t="shared" si="80" ref="AY103:BD103">SUM(AY91:AY102)</f>
        <v>0</v>
      </c>
      <c r="AZ103" s="33">
        <f t="shared" si="80"/>
        <v>0</v>
      </c>
      <c r="BA103" s="33">
        <f t="shared" si="80"/>
        <v>0</v>
      </c>
      <c r="BB103" s="33">
        <f t="shared" si="80"/>
        <v>0</v>
      </c>
      <c r="BC103" s="33">
        <f t="shared" si="80"/>
        <v>0</v>
      </c>
      <c r="BD103" s="33">
        <f t="shared" si="80"/>
        <v>0</v>
      </c>
      <c r="BE103" s="38">
        <f t="shared" si="79"/>
        <v>0</v>
      </c>
      <c r="BF103" s="30">
        <f aca="true" t="shared" si="81" ref="BF103:BK103">SUM(BF91:BF102)</f>
        <v>67</v>
      </c>
      <c r="BG103" s="32">
        <f t="shared" si="81"/>
        <v>69</v>
      </c>
      <c r="BH103" s="31">
        <f t="shared" si="81"/>
        <v>35</v>
      </c>
      <c r="BI103" s="32">
        <f t="shared" si="81"/>
        <v>35</v>
      </c>
      <c r="BJ103" s="32">
        <f t="shared" si="81"/>
        <v>6</v>
      </c>
      <c r="BK103" s="32">
        <f t="shared" si="81"/>
        <v>6</v>
      </c>
      <c r="BL103" s="33">
        <f aca="true" t="shared" si="82" ref="BL103:BV103">SUM(BL91:BL102)</f>
        <v>8</v>
      </c>
      <c r="BM103" s="33">
        <f t="shared" si="82"/>
        <v>8</v>
      </c>
      <c r="BN103" s="33">
        <f t="shared" si="82"/>
        <v>8</v>
      </c>
      <c r="BO103" s="33">
        <f t="shared" si="82"/>
        <v>1</v>
      </c>
      <c r="BP103" s="33">
        <f t="shared" si="82"/>
        <v>0</v>
      </c>
      <c r="BQ103" s="33">
        <f t="shared" si="82"/>
        <v>0</v>
      </c>
      <c r="BR103" s="33">
        <f t="shared" si="82"/>
        <v>0</v>
      </c>
      <c r="BS103" s="33">
        <f t="shared" si="82"/>
        <v>0</v>
      </c>
      <c r="BT103" s="33">
        <f t="shared" si="82"/>
        <v>0</v>
      </c>
      <c r="BU103" s="33">
        <f t="shared" si="82"/>
        <v>0</v>
      </c>
      <c r="BV103" s="33">
        <f t="shared" si="82"/>
        <v>0</v>
      </c>
      <c r="BW103" s="38">
        <f aca="true" t="shared" si="83" ref="BW103:CC103">SUM(BW91:BW102)</f>
        <v>0</v>
      </c>
      <c r="BX103" s="30">
        <f t="shared" si="83"/>
        <v>34</v>
      </c>
      <c r="BY103" s="32">
        <f t="shared" si="83"/>
        <v>26</v>
      </c>
      <c r="BZ103" s="31">
        <f t="shared" si="83"/>
        <v>32</v>
      </c>
      <c r="CA103" s="32">
        <f t="shared" si="83"/>
        <v>36</v>
      </c>
      <c r="CB103" s="32">
        <f t="shared" si="83"/>
        <v>33</v>
      </c>
      <c r="CC103" s="32">
        <f t="shared" si="83"/>
        <v>36</v>
      </c>
      <c r="CD103" s="33">
        <f aca="true" t="shared" si="84" ref="CD103:CN103">SUM(CD91:CD102)</f>
        <v>36</v>
      </c>
      <c r="CE103" s="33">
        <f t="shared" si="84"/>
        <v>36</v>
      </c>
      <c r="CF103" s="33">
        <f t="shared" si="84"/>
        <v>36</v>
      </c>
      <c r="CG103" s="33">
        <f t="shared" si="84"/>
        <v>36</v>
      </c>
      <c r="CH103" s="33">
        <f t="shared" si="84"/>
        <v>36</v>
      </c>
      <c r="CI103" s="33">
        <f t="shared" si="84"/>
        <v>36</v>
      </c>
      <c r="CJ103" s="33">
        <f t="shared" si="84"/>
        <v>36</v>
      </c>
      <c r="CK103" s="33">
        <f t="shared" si="84"/>
        <v>36</v>
      </c>
      <c r="CL103" s="33">
        <f t="shared" si="84"/>
        <v>36</v>
      </c>
      <c r="CM103" s="33">
        <f t="shared" si="84"/>
        <v>36</v>
      </c>
      <c r="CN103" s="33">
        <f t="shared" si="84"/>
        <v>36</v>
      </c>
      <c r="CO103" s="38">
        <f aca="true" t="shared" si="85" ref="CO103:CU103">SUM(CO91:CO102)</f>
        <v>36</v>
      </c>
      <c r="CP103" s="30">
        <f t="shared" si="85"/>
        <v>38</v>
      </c>
      <c r="CQ103" s="32">
        <f t="shared" si="85"/>
        <v>34</v>
      </c>
      <c r="CR103" s="31">
        <f t="shared" si="85"/>
        <v>34</v>
      </c>
      <c r="CS103" s="32">
        <f t="shared" si="85"/>
        <v>38</v>
      </c>
      <c r="CT103" s="32">
        <f t="shared" si="85"/>
        <v>34</v>
      </c>
      <c r="CU103" s="32">
        <f t="shared" si="85"/>
        <v>38</v>
      </c>
      <c r="CV103" s="33">
        <f aca="true" t="shared" si="86" ref="CV103:DB103">SUM(CV91:CV102)</f>
        <v>38</v>
      </c>
      <c r="CW103" s="33">
        <f t="shared" si="86"/>
        <v>38</v>
      </c>
      <c r="CX103" s="33">
        <f t="shared" si="86"/>
        <v>38</v>
      </c>
      <c r="CY103" s="33">
        <f t="shared" si="86"/>
        <v>38</v>
      </c>
      <c r="CZ103" s="33">
        <f t="shared" si="86"/>
        <v>38</v>
      </c>
      <c r="DA103" s="33">
        <f t="shared" si="86"/>
        <v>38</v>
      </c>
      <c r="DB103" s="33">
        <f t="shared" si="86"/>
        <v>38</v>
      </c>
      <c r="DC103" s="33">
        <f>SUM(DC91:DC102)</f>
        <v>38</v>
      </c>
      <c r="DD103" s="33">
        <f>SUM(DD91:DD102)</f>
        <v>38</v>
      </c>
      <c r="DE103" s="33">
        <f>SUM(DE91:DE102)</f>
        <v>38</v>
      </c>
      <c r="DF103" s="33">
        <f>SUM(DF91:DF102)</f>
        <v>38</v>
      </c>
      <c r="DG103" s="38">
        <f>SUM(DG91:DG102)</f>
        <v>38</v>
      </c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</row>
    <row r="104" spans="1:150" s="40" customFormat="1" ht="58.5" customHeight="1" thickBot="1">
      <c r="A104" s="185" t="s">
        <v>90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</row>
    <row r="105" spans="1:150" s="10" customFormat="1" ht="75" customHeight="1">
      <c r="A105" s="62">
        <v>75</v>
      </c>
      <c r="B105" s="63" t="s">
        <v>109</v>
      </c>
      <c r="C105" s="48">
        <v>15</v>
      </c>
      <c r="D105" s="54">
        <v>1</v>
      </c>
      <c r="E105" s="50">
        <v>1</v>
      </c>
      <c r="F105" s="55">
        <v>2</v>
      </c>
      <c r="G105" s="50">
        <v>2</v>
      </c>
      <c r="H105" s="50">
        <v>4</v>
      </c>
      <c r="I105" s="50">
        <v>4</v>
      </c>
      <c r="J105" s="51">
        <v>5</v>
      </c>
      <c r="K105" s="51">
        <v>6</v>
      </c>
      <c r="L105" s="51">
        <v>6</v>
      </c>
      <c r="M105" s="51">
        <v>10</v>
      </c>
      <c r="N105" s="51">
        <v>11</v>
      </c>
      <c r="O105" s="51">
        <v>11</v>
      </c>
      <c r="P105" s="51">
        <v>13</v>
      </c>
      <c r="Q105" s="51">
        <v>13</v>
      </c>
      <c r="R105" s="51">
        <v>13</v>
      </c>
      <c r="S105" s="51">
        <v>13</v>
      </c>
      <c r="T105" s="51">
        <v>15</v>
      </c>
      <c r="U105" s="56">
        <v>15</v>
      </c>
      <c r="V105" s="54">
        <v>5</v>
      </c>
      <c r="W105" s="50">
        <v>5</v>
      </c>
      <c r="X105" s="55">
        <v>5</v>
      </c>
      <c r="Y105" s="50">
        <v>7</v>
      </c>
      <c r="Z105" s="50">
        <v>10</v>
      </c>
      <c r="AA105" s="50">
        <v>11</v>
      </c>
      <c r="AB105" s="51">
        <v>10</v>
      </c>
      <c r="AC105" s="51">
        <v>9</v>
      </c>
      <c r="AD105" s="51">
        <v>9</v>
      </c>
      <c r="AE105" s="51">
        <v>4</v>
      </c>
      <c r="AF105" s="51">
        <v>2</v>
      </c>
      <c r="AG105" s="51">
        <v>2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6">
        <v>0</v>
      </c>
      <c r="AN105" s="54">
        <v>0</v>
      </c>
      <c r="AO105" s="50">
        <v>0</v>
      </c>
      <c r="AP105" s="55">
        <v>0</v>
      </c>
      <c r="AQ105" s="50">
        <v>0</v>
      </c>
      <c r="AR105" s="50">
        <v>0</v>
      </c>
      <c r="AS105" s="50">
        <v>0</v>
      </c>
      <c r="AT105" s="51">
        <v>1</v>
      </c>
      <c r="AU105" s="51">
        <v>2</v>
      </c>
      <c r="AV105" s="51">
        <v>2</v>
      </c>
      <c r="AW105" s="51">
        <v>2</v>
      </c>
      <c r="AX105" s="51">
        <v>3</v>
      </c>
      <c r="AY105" s="51">
        <v>2</v>
      </c>
      <c r="AZ105" s="51">
        <v>2</v>
      </c>
      <c r="BA105" s="51">
        <v>2</v>
      </c>
      <c r="BB105" s="51">
        <v>2</v>
      </c>
      <c r="BC105" s="51">
        <v>2</v>
      </c>
      <c r="BD105" s="51">
        <v>0</v>
      </c>
      <c r="BE105" s="56">
        <v>0</v>
      </c>
      <c r="BF105" s="54">
        <v>12</v>
      </c>
      <c r="BG105" s="50">
        <v>12</v>
      </c>
      <c r="BH105" s="55">
        <v>12</v>
      </c>
      <c r="BI105" s="50">
        <v>10</v>
      </c>
      <c r="BJ105" s="50">
        <v>3</v>
      </c>
      <c r="BK105" s="50">
        <v>2</v>
      </c>
      <c r="BL105" s="51">
        <v>1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6">
        <v>0</v>
      </c>
      <c r="BX105" s="54">
        <v>3</v>
      </c>
      <c r="BY105" s="50">
        <v>3</v>
      </c>
      <c r="BZ105" s="55">
        <v>2</v>
      </c>
      <c r="CA105" s="50">
        <v>2</v>
      </c>
      <c r="CB105" s="50">
        <v>2</v>
      </c>
      <c r="CC105" s="50">
        <v>2</v>
      </c>
      <c r="CD105" s="51">
        <v>2</v>
      </c>
      <c r="CE105" s="51">
        <v>2</v>
      </c>
      <c r="CF105" s="51">
        <v>2</v>
      </c>
      <c r="CG105" s="51">
        <v>2</v>
      </c>
      <c r="CH105" s="51">
        <v>2</v>
      </c>
      <c r="CI105" s="51">
        <v>2</v>
      </c>
      <c r="CJ105" s="51">
        <v>2</v>
      </c>
      <c r="CK105" s="51">
        <v>2</v>
      </c>
      <c r="CL105" s="51">
        <v>2</v>
      </c>
      <c r="CM105" s="51">
        <v>2</v>
      </c>
      <c r="CN105" s="51">
        <v>2</v>
      </c>
      <c r="CO105" s="56">
        <v>2</v>
      </c>
      <c r="CP105" s="54">
        <v>5</v>
      </c>
      <c r="CQ105" s="50">
        <v>5</v>
      </c>
      <c r="CR105" s="50">
        <v>7</v>
      </c>
      <c r="CS105" s="50">
        <v>7</v>
      </c>
      <c r="CT105" s="50">
        <v>9</v>
      </c>
      <c r="CU105" s="50">
        <v>9</v>
      </c>
      <c r="CV105" s="51">
        <v>9</v>
      </c>
      <c r="CW105" s="51">
        <v>9</v>
      </c>
      <c r="CX105" s="51">
        <v>9</v>
      </c>
      <c r="CY105" s="51">
        <v>9</v>
      </c>
      <c r="CZ105" s="51">
        <v>9</v>
      </c>
      <c r="DA105" s="51">
        <v>9</v>
      </c>
      <c r="DB105" s="51">
        <v>9</v>
      </c>
      <c r="DC105" s="51">
        <v>9</v>
      </c>
      <c r="DD105" s="51">
        <v>9</v>
      </c>
      <c r="DE105" s="51">
        <v>9</v>
      </c>
      <c r="DF105" s="51">
        <v>9</v>
      </c>
      <c r="DG105" s="56">
        <v>9</v>
      </c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</row>
    <row r="106" spans="1:150" s="10" customFormat="1" ht="69" customHeight="1">
      <c r="A106" s="60">
        <v>76</v>
      </c>
      <c r="B106" s="104" t="s">
        <v>27</v>
      </c>
      <c r="C106" s="92">
        <v>23</v>
      </c>
      <c r="D106" s="98">
        <v>7</v>
      </c>
      <c r="E106" s="94">
        <v>7</v>
      </c>
      <c r="F106" s="97">
        <v>9</v>
      </c>
      <c r="G106" s="94">
        <v>9</v>
      </c>
      <c r="H106" s="94">
        <v>10</v>
      </c>
      <c r="I106" s="94">
        <v>10</v>
      </c>
      <c r="J106" s="58">
        <v>11</v>
      </c>
      <c r="K106" s="58">
        <v>11</v>
      </c>
      <c r="L106" s="58">
        <v>12</v>
      </c>
      <c r="M106" s="58">
        <v>13</v>
      </c>
      <c r="N106" s="58">
        <v>22</v>
      </c>
      <c r="O106" s="58">
        <v>23</v>
      </c>
      <c r="P106" s="58">
        <v>23</v>
      </c>
      <c r="Q106" s="58">
        <v>23</v>
      </c>
      <c r="R106" s="58">
        <v>23</v>
      </c>
      <c r="S106" s="58">
        <v>23</v>
      </c>
      <c r="T106" s="58">
        <v>23</v>
      </c>
      <c r="U106" s="96">
        <v>23</v>
      </c>
      <c r="V106" s="98">
        <v>4</v>
      </c>
      <c r="W106" s="94">
        <v>4</v>
      </c>
      <c r="X106" s="97">
        <v>4</v>
      </c>
      <c r="Y106" s="94">
        <v>5</v>
      </c>
      <c r="Z106" s="94">
        <v>6</v>
      </c>
      <c r="AA106" s="94">
        <v>7</v>
      </c>
      <c r="AB106" s="58">
        <v>6</v>
      </c>
      <c r="AC106" s="58">
        <v>8</v>
      </c>
      <c r="AD106" s="58">
        <v>9</v>
      </c>
      <c r="AE106" s="58">
        <v>9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96">
        <v>0</v>
      </c>
      <c r="AN106" s="98">
        <v>1</v>
      </c>
      <c r="AO106" s="94">
        <v>1</v>
      </c>
      <c r="AP106" s="97">
        <v>4</v>
      </c>
      <c r="AQ106" s="94">
        <v>1</v>
      </c>
      <c r="AR106" s="94">
        <v>0</v>
      </c>
      <c r="AS106" s="94">
        <v>0</v>
      </c>
      <c r="AT106" s="58">
        <v>0</v>
      </c>
      <c r="AU106" s="58">
        <v>0</v>
      </c>
      <c r="AV106" s="58">
        <v>0</v>
      </c>
      <c r="AW106" s="58">
        <v>1</v>
      </c>
      <c r="AX106" s="58">
        <v>1</v>
      </c>
      <c r="AY106" s="58">
        <v>0</v>
      </c>
      <c r="AZ106" s="58">
        <v>0</v>
      </c>
      <c r="BA106" s="58">
        <v>0</v>
      </c>
      <c r="BB106" s="58">
        <v>0</v>
      </c>
      <c r="BC106" s="58">
        <v>0</v>
      </c>
      <c r="BD106" s="58">
        <v>0</v>
      </c>
      <c r="BE106" s="96">
        <v>0</v>
      </c>
      <c r="BF106" s="98">
        <v>11</v>
      </c>
      <c r="BG106" s="94">
        <v>11</v>
      </c>
      <c r="BH106" s="97">
        <v>11</v>
      </c>
      <c r="BI106" s="94">
        <v>8</v>
      </c>
      <c r="BJ106" s="94">
        <v>7</v>
      </c>
      <c r="BK106" s="94">
        <v>6</v>
      </c>
      <c r="BL106" s="58">
        <v>6</v>
      </c>
      <c r="BM106" s="58">
        <v>4</v>
      </c>
      <c r="BN106" s="58">
        <v>2</v>
      </c>
      <c r="BO106" s="58">
        <v>0</v>
      </c>
      <c r="BP106" s="58">
        <v>0</v>
      </c>
      <c r="BQ106" s="58">
        <v>0</v>
      </c>
      <c r="BR106" s="58">
        <v>0</v>
      </c>
      <c r="BS106" s="58">
        <v>0</v>
      </c>
      <c r="BT106" s="58">
        <v>0</v>
      </c>
      <c r="BU106" s="58">
        <v>0</v>
      </c>
      <c r="BV106" s="58">
        <v>0</v>
      </c>
      <c r="BW106" s="96">
        <v>0</v>
      </c>
      <c r="BX106" s="98">
        <v>0</v>
      </c>
      <c r="BY106" s="94">
        <v>0</v>
      </c>
      <c r="BZ106" s="129">
        <v>0</v>
      </c>
      <c r="CA106" s="100">
        <v>0</v>
      </c>
      <c r="CB106" s="100">
        <v>0</v>
      </c>
      <c r="CC106" s="94">
        <v>0</v>
      </c>
      <c r="CD106" s="58">
        <v>0</v>
      </c>
      <c r="CE106" s="58">
        <v>0</v>
      </c>
      <c r="CF106" s="58">
        <v>0</v>
      </c>
      <c r="CG106" s="58">
        <v>0</v>
      </c>
      <c r="CH106" s="58">
        <v>0</v>
      </c>
      <c r="CI106" s="58">
        <v>0</v>
      </c>
      <c r="CJ106" s="58">
        <v>0</v>
      </c>
      <c r="CK106" s="58">
        <v>0</v>
      </c>
      <c r="CL106" s="58">
        <v>0</v>
      </c>
      <c r="CM106" s="58">
        <v>0</v>
      </c>
      <c r="CN106" s="58">
        <v>0</v>
      </c>
      <c r="CO106" s="96">
        <v>0</v>
      </c>
      <c r="CP106" s="98">
        <v>5</v>
      </c>
      <c r="CQ106" s="94">
        <v>5</v>
      </c>
      <c r="CR106" s="94">
        <v>5</v>
      </c>
      <c r="CS106" s="94">
        <v>5</v>
      </c>
      <c r="CT106" s="94">
        <v>5</v>
      </c>
      <c r="CU106" s="94">
        <v>5</v>
      </c>
      <c r="CV106" s="58">
        <v>5</v>
      </c>
      <c r="CW106" s="58">
        <v>5</v>
      </c>
      <c r="CX106" s="58">
        <v>5</v>
      </c>
      <c r="CY106" s="58">
        <v>5</v>
      </c>
      <c r="CZ106" s="58">
        <v>5</v>
      </c>
      <c r="DA106" s="58">
        <v>5</v>
      </c>
      <c r="DB106" s="58">
        <v>5</v>
      </c>
      <c r="DC106" s="58">
        <v>5</v>
      </c>
      <c r="DD106" s="58">
        <v>5</v>
      </c>
      <c r="DE106" s="58">
        <v>5</v>
      </c>
      <c r="DF106" s="58">
        <v>5</v>
      </c>
      <c r="DG106" s="96">
        <v>5</v>
      </c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</row>
    <row r="107" spans="1:150" s="10" customFormat="1" ht="63" customHeight="1" thickBot="1">
      <c r="A107" s="60">
        <v>77</v>
      </c>
      <c r="B107" s="104" t="s">
        <v>28</v>
      </c>
      <c r="C107" s="174">
        <v>25</v>
      </c>
      <c r="D107" s="98">
        <v>4</v>
      </c>
      <c r="E107" s="94">
        <v>5</v>
      </c>
      <c r="F107" s="97">
        <v>8</v>
      </c>
      <c r="G107" s="94">
        <v>8</v>
      </c>
      <c r="H107" s="94">
        <v>23</v>
      </c>
      <c r="I107" s="94">
        <v>23</v>
      </c>
      <c r="J107" s="58">
        <v>23</v>
      </c>
      <c r="K107" s="58">
        <v>23</v>
      </c>
      <c r="L107" s="111">
        <v>24</v>
      </c>
      <c r="M107" s="111">
        <v>24</v>
      </c>
      <c r="N107" s="111">
        <v>25</v>
      </c>
      <c r="O107" s="111">
        <v>25</v>
      </c>
      <c r="P107" s="111">
        <v>25</v>
      </c>
      <c r="Q107" s="111">
        <v>25</v>
      </c>
      <c r="R107" s="111">
        <v>25</v>
      </c>
      <c r="S107" s="111">
        <v>25</v>
      </c>
      <c r="T107" s="111">
        <v>25</v>
      </c>
      <c r="U107" s="112">
        <v>25</v>
      </c>
      <c r="V107" s="98">
        <v>20</v>
      </c>
      <c r="W107" s="94">
        <v>19</v>
      </c>
      <c r="X107" s="97">
        <v>16</v>
      </c>
      <c r="Y107" s="94">
        <v>16</v>
      </c>
      <c r="Z107" s="94">
        <v>0</v>
      </c>
      <c r="AA107" s="94">
        <v>0</v>
      </c>
      <c r="AB107" s="58">
        <v>0</v>
      </c>
      <c r="AC107" s="58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2">
        <v>0</v>
      </c>
      <c r="AN107" s="98">
        <v>1</v>
      </c>
      <c r="AO107" s="94">
        <v>1</v>
      </c>
      <c r="AP107" s="97">
        <v>1</v>
      </c>
      <c r="AQ107" s="94">
        <v>1</v>
      </c>
      <c r="AR107" s="94">
        <v>1</v>
      </c>
      <c r="AS107" s="94">
        <v>1</v>
      </c>
      <c r="AT107" s="58">
        <v>1</v>
      </c>
      <c r="AU107" s="58">
        <v>1</v>
      </c>
      <c r="AV107" s="111">
        <v>1</v>
      </c>
      <c r="AW107" s="111">
        <v>1</v>
      </c>
      <c r="AX107" s="111">
        <v>0</v>
      </c>
      <c r="AY107" s="111">
        <v>0</v>
      </c>
      <c r="AZ107" s="111">
        <v>0</v>
      </c>
      <c r="BA107" s="111">
        <v>0</v>
      </c>
      <c r="BB107" s="111">
        <v>0</v>
      </c>
      <c r="BC107" s="111">
        <v>0</v>
      </c>
      <c r="BD107" s="111">
        <v>0</v>
      </c>
      <c r="BE107" s="112">
        <v>0</v>
      </c>
      <c r="BF107" s="98">
        <v>0</v>
      </c>
      <c r="BG107" s="94">
        <v>0</v>
      </c>
      <c r="BH107" s="97">
        <v>0</v>
      </c>
      <c r="BI107" s="94">
        <v>0</v>
      </c>
      <c r="BJ107" s="94">
        <v>0</v>
      </c>
      <c r="BK107" s="94">
        <v>0</v>
      </c>
      <c r="BL107" s="58">
        <v>0</v>
      </c>
      <c r="BM107" s="58">
        <v>0</v>
      </c>
      <c r="BN107" s="111">
        <v>0</v>
      </c>
      <c r="BO107" s="111">
        <v>0</v>
      </c>
      <c r="BP107" s="111">
        <v>0</v>
      </c>
      <c r="BQ107" s="111">
        <v>0</v>
      </c>
      <c r="BR107" s="111">
        <v>0</v>
      </c>
      <c r="BS107" s="111">
        <v>0</v>
      </c>
      <c r="BT107" s="111">
        <v>0</v>
      </c>
      <c r="BU107" s="111">
        <v>0</v>
      </c>
      <c r="BV107" s="111">
        <v>0</v>
      </c>
      <c r="BW107" s="112">
        <v>0</v>
      </c>
      <c r="BX107" s="98">
        <v>0</v>
      </c>
      <c r="BY107" s="94">
        <v>0</v>
      </c>
      <c r="BZ107" s="97">
        <v>0</v>
      </c>
      <c r="CA107" s="94">
        <v>0</v>
      </c>
      <c r="CB107" s="94">
        <v>0</v>
      </c>
      <c r="CC107" s="94">
        <v>0</v>
      </c>
      <c r="CD107" s="58">
        <v>0</v>
      </c>
      <c r="CE107" s="58">
        <v>0</v>
      </c>
      <c r="CF107" s="111">
        <v>0</v>
      </c>
      <c r="CG107" s="111">
        <v>0</v>
      </c>
      <c r="CH107" s="111">
        <v>0</v>
      </c>
      <c r="CI107" s="111">
        <v>0</v>
      </c>
      <c r="CJ107" s="111">
        <v>0</v>
      </c>
      <c r="CK107" s="111">
        <v>0</v>
      </c>
      <c r="CL107" s="111">
        <v>0</v>
      </c>
      <c r="CM107" s="111">
        <v>0</v>
      </c>
      <c r="CN107" s="111">
        <v>0</v>
      </c>
      <c r="CO107" s="112">
        <v>0</v>
      </c>
      <c r="CP107" s="98">
        <v>0</v>
      </c>
      <c r="CQ107" s="94">
        <v>0</v>
      </c>
      <c r="CR107" s="94">
        <v>0</v>
      </c>
      <c r="CS107" s="94">
        <v>0</v>
      </c>
      <c r="CT107" s="94">
        <v>0</v>
      </c>
      <c r="CU107" s="94">
        <v>0</v>
      </c>
      <c r="CV107" s="58">
        <v>0</v>
      </c>
      <c r="CW107" s="58">
        <v>0</v>
      </c>
      <c r="CX107" s="111">
        <v>0</v>
      </c>
      <c r="CY107" s="111">
        <v>0</v>
      </c>
      <c r="CZ107" s="111">
        <v>0</v>
      </c>
      <c r="DA107" s="111">
        <v>0</v>
      </c>
      <c r="DB107" s="111">
        <v>0</v>
      </c>
      <c r="DC107" s="111">
        <v>0</v>
      </c>
      <c r="DD107" s="111">
        <v>0</v>
      </c>
      <c r="DE107" s="111">
        <v>0</v>
      </c>
      <c r="DF107" s="111">
        <v>0</v>
      </c>
      <c r="DG107" s="112">
        <v>0</v>
      </c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</row>
    <row r="108" spans="1:111" ht="48" customHeight="1" thickBot="1">
      <c r="A108" s="200" t="s">
        <v>78</v>
      </c>
      <c r="B108" s="206" t="s">
        <v>1</v>
      </c>
      <c r="C108" s="59"/>
      <c r="D108" s="188" t="s">
        <v>94</v>
      </c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90"/>
    </row>
    <row r="109" spans="1:150" s="10" customFormat="1" ht="127.5" customHeight="1" thickBot="1">
      <c r="A109" s="201"/>
      <c r="B109" s="207"/>
      <c r="C109" s="197" t="s">
        <v>98</v>
      </c>
      <c r="D109" s="188" t="s">
        <v>93</v>
      </c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90"/>
      <c r="V109" s="188" t="s">
        <v>95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90"/>
      <c r="AN109" s="188" t="s">
        <v>96</v>
      </c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90"/>
      <c r="BF109" s="188" t="s">
        <v>102</v>
      </c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90"/>
      <c r="BX109" s="188" t="s">
        <v>97</v>
      </c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90"/>
      <c r="CP109" s="188" t="s">
        <v>92</v>
      </c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90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</row>
    <row r="110" spans="1:150" s="10" customFormat="1" ht="178.5" customHeight="1" thickBot="1">
      <c r="A110" s="202"/>
      <c r="B110" s="208"/>
      <c r="C110" s="198"/>
      <c r="D110" s="16" t="s">
        <v>103</v>
      </c>
      <c r="E110" s="17" t="s">
        <v>104</v>
      </c>
      <c r="F110" s="17" t="s">
        <v>105</v>
      </c>
      <c r="G110" s="17" t="s">
        <v>106</v>
      </c>
      <c r="H110" s="17" t="s">
        <v>108</v>
      </c>
      <c r="I110" s="18" t="s">
        <v>111</v>
      </c>
      <c r="J110" s="18" t="s">
        <v>116</v>
      </c>
      <c r="K110" s="18" t="s">
        <v>119</v>
      </c>
      <c r="L110" s="18" t="s">
        <v>122</v>
      </c>
      <c r="M110" s="18" t="s">
        <v>123</v>
      </c>
      <c r="N110" s="18" t="s">
        <v>124</v>
      </c>
      <c r="O110" s="18" t="s">
        <v>125</v>
      </c>
      <c r="P110" s="14" t="s">
        <v>126</v>
      </c>
      <c r="Q110" s="18" t="s">
        <v>127</v>
      </c>
      <c r="R110" s="18" t="s">
        <v>128</v>
      </c>
      <c r="S110" s="18" t="s">
        <v>129</v>
      </c>
      <c r="T110" s="18" t="s">
        <v>130</v>
      </c>
      <c r="U110" s="15" t="s">
        <v>132</v>
      </c>
      <c r="V110" s="16" t="s">
        <v>103</v>
      </c>
      <c r="W110" s="17" t="s">
        <v>104</v>
      </c>
      <c r="X110" s="17" t="s">
        <v>105</v>
      </c>
      <c r="Y110" s="17" t="s">
        <v>106</v>
      </c>
      <c r="Z110" s="17" t="s">
        <v>108</v>
      </c>
      <c r="AA110" s="17" t="s">
        <v>111</v>
      </c>
      <c r="AB110" s="18" t="s">
        <v>116</v>
      </c>
      <c r="AC110" s="18" t="s">
        <v>119</v>
      </c>
      <c r="AD110" s="18" t="s">
        <v>122</v>
      </c>
      <c r="AE110" s="18" t="s">
        <v>123</v>
      </c>
      <c r="AF110" s="18" t="s">
        <v>124</v>
      </c>
      <c r="AG110" s="18" t="s">
        <v>125</v>
      </c>
      <c r="AH110" s="14" t="s">
        <v>126</v>
      </c>
      <c r="AI110" s="18" t="s">
        <v>127</v>
      </c>
      <c r="AJ110" s="18" t="s">
        <v>128</v>
      </c>
      <c r="AK110" s="18" t="s">
        <v>129</v>
      </c>
      <c r="AL110" s="18" t="s">
        <v>130</v>
      </c>
      <c r="AM110" s="15" t="s">
        <v>132</v>
      </c>
      <c r="AN110" s="16" t="s">
        <v>103</v>
      </c>
      <c r="AO110" s="17" t="s">
        <v>104</v>
      </c>
      <c r="AP110" s="20" t="s">
        <v>105</v>
      </c>
      <c r="AQ110" s="17" t="s">
        <v>106</v>
      </c>
      <c r="AR110" s="17" t="s">
        <v>108</v>
      </c>
      <c r="AS110" s="17" t="s">
        <v>111</v>
      </c>
      <c r="AT110" s="18" t="s">
        <v>116</v>
      </c>
      <c r="AU110" s="18" t="s">
        <v>119</v>
      </c>
      <c r="AV110" s="18" t="s">
        <v>122</v>
      </c>
      <c r="AW110" s="18" t="s">
        <v>123</v>
      </c>
      <c r="AX110" s="18" t="s">
        <v>124</v>
      </c>
      <c r="AY110" s="18" t="s">
        <v>125</v>
      </c>
      <c r="AZ110" s="18" t="s">
        <v>125</v>
      </c>
      <c r="BA110" s="18" t="s">
        <v>127</v>
      </c>
      <c r="BB110" s="18" t="s">
        <v>128</v>
      </c>
      <c r="BC110" s="18" t="s">
        <v>129</v>
      </c>
      <c r="BD110" s="18" t="s">
        <v>130</v>
      </c>
      <c r="BE110" s="15" t="s">
        <v>132</v>
      </c>
      <c r="BF110" s="16" t="s">
        <v>103</v>
      </c>
      <c r="BG110" s="17" t="s">
        <v>104</v>
      </c>
      <c r="BH110" s="17" t="s">
        <v>105</v>
      </c>
      <c r="BI110" s="17" t="s">
        <v>106</v>
      </c>
      <c r="BJ110" s="17" t="s">
        <v>108</v>
      </c>
      <c r="BK110" s="17" t="s">
        <v>111</v>
      </c>
      <c r="BL110" s="18" t="s">
        <v>116</v>
      </c>
      <c r="BM110" s="18" t="s">
        <v>119</v>
      </c>
      <c r="BN110" s="18" t="s">
        <v>122</v>
      </c>
      <c r="BO110" s="18" t="s">
        <v>123</v>
      </c>
      <c r="BP110" s="18" t="s">
        <v>124</v>
      </c>
      <c r="BQ110" s="18" t="s">
        <v>125</v>
      </c>
      <c r="BR110" s="14" t="s">
        <v>126</v>
      </c>
      <c r="BS110" s="18" t="s">
        <v>127</v>
      </c>
      <c r="BT110" s="18" t="s">
        <v>128</v>
      </c>
      <c r="BU110" s="18" t="s">
        <v>129</v>
      </c>
      <c r="BV110" s="18" t="s">
        <v>130</v>
      </c>
      <c r="BW110" s="15" t="s">
        <v>132</v>
      </c>
      <c r="BX110" s="16" t="s">
        <v>103</v>
      </c>
      <c r="BY110" s="17" t="s">
        <v>104</v>
      </c>
      <c r="BZ110" s="20" t="s">
        <v>105</v>
      </c>
      <c r="CA110" s="17" t="s">
        <v>106</v>
      </c>
      <c r="CB110" s="17" t="s">
        <v>108</v>
      </c>
      <c r="CC110" s="17" t="s">
        <v>111</v>
      </c>
      <c r="CD110" s="18" t="s">
        <v>116</v>
      </c>
      <c r="CE110" s="18" t="s">
        <v>119</v>
      </c>
      <c r="CF110" s="18" t="s">
        <v>122</v>
      </c>
      <c r="CG110" s="18" t="s">
        <v>123</v>
      </c>
      <c r="CH110" s="18" t="s">
        <v>124</v>
      </c>
      <c r="CI110" s="18" t="s">
        <v>125</v>
      </c>
      <c r="CJ110" s="14" t="s">
        <v>126</v>
      </c>
      <c r="CK110" s="18" t="s">
        <v>127</v>
      </c>
      <c r="CL110" s="18" t="s">
        <v>128</v>
      </c>
      <c r="CM110" s="18" t="s">
        <v>129</v>
      </c>
      <c r="CN110" s="18" t="s">
        <v>130</v>
      </c>
      <c r="CO110" s="15" t="s">
        <v>132</v>
      </c>
      <c r="CP110" s="20" t="s">
        <v>103</v>
      </c>
      <c r="CQ110" s="17" t="s">
        <v>104</v>
      </c>
      <c r="CR110" s="17" t="s">
        <v>105</v>
      </c>
      <c r="CS110" s="17" t="s">
        <v>106</v>
      </c>
      <c r="CT110" s="17" t="s">
        <v>108</v>
      </c>
      <c r="CU110" s="17" t="s">
        <v>111</v>
      </c>
      <c r="CV110" s="18" t="s">
        <v>116</v>
      </c>
      <c r="CW110" s="18" t="s">
        <v>119</v>
      </c>
      <c r="CX110" s="18" t="s">
        <v>122</v>
      </c>
      <c r="CY110" s="17" t="s">
        <v>123</v>
      </c>
      <c r="CZ110" s="18" t="s">
        <v>124</v>
      </c>
      <c r="DA110" s="18" t="s">
        <v>125</v>
      </c>
      <c r="DB110" s="14" t="s">
        <v>126</v>
      </c>
      <c r="DC110" s="18" t="s">
        <v>127</v>
      </c>
      <c r="DD110" s="18" t="s">
        <v>128</v>
      </c>
      <c r="DE110" s="18" t="s">
        <v>129</v>
      </c>
      <c r="DF110" s="18" t="s">
        <v>130</v>
      </c>
      <c r="DG110" s="15" t="s">
        <v>132</v>
      </c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</row>
    <row r="111" spans="1:150" s="10" customFormat="1" ht="76.5" customHeight="1">
      <c r="A111" s="60">
        <v>78</v>
      </c>
      <c r="B111" s="104" t="s">
        <v>29</v>
      </c>
      <c r="C111" s="48">
        <v>17</v>
      </c>
      <c r="D111" s="105">
        <v>5</v>
      </c>
      <c r="E111" s="100">
        <v>5</v>
      </c>
      <c r="F111" s="129">
        <v>5</v>
      </c>
      <c r="G111" s="100">
        <v>7</v>
      </c>
      <c r="H111" s="100">
        <v>17</v>
      </c>
      <c r="I111" s="94" t="s">
        <v>87</v>
      </c>
      <c r="J111" s="58">
        <v>17</v>
      </c>
      <c r="K111" s="58">
        <v>17</v>
      </c>
      <c r="L111" s="58">
        <v>17</v>
      </c>
      <c r="M111" s="58">
        <v>17</v>
      </c>
      <c r="N111" s="51">
        <v>17</v>
      </c>
      <c r="O111" s="51">
        <v>17</v>
      </c>
      <c r="P111" s="51">
        <v>17</v>
      </c>
      <c r="Q111" s="51">
        <v>17</v>
      </c>
      <c r="R111" s="51">
        <v>17</v>
      </c>
      <c r="S111" s="51">
        <v>17</v>
      </c>
      <c r="T111" s="51">
        <v>17</v>
      </c>
      <c r="U111" s="56">
        <v>17</v>
      </c>
      <c r="V111" s="105">
        <v>5</v>
      </c>
      <c r="W111" s="100">
        <v>5</v>
      </c>
      <c r="X111" s="129">
        <v>5</v>
      </c>
      <c r="Y111" s="100">
        <v>7</v>
      </c>
      <c r="Z111" s="100">
        <v>0</v>
      </c>
      <c r="AA111" s="94" t="s">
        <v>87</v>
      </c>
      <c r="AB111" s="58">
        <v>0</v>
      </c>
      <c r="AC111" s="58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6">
        <v>0</v>
      </c>
      <c r="AN111" s="175">
        <v>1</v>
      </c>
      <c r="AO111" s="176">
        <v>1</v>
      </c>
      <c r="AP111" s="177">
        <v>1</v>
      </c>
      <c r="AQ111" s="176">
        <v>1</v>
      </c>
      <c r="AR111" s="176">
        <v>0</v>
      </c>
      <c r="AS111" s="120" t="s">
        <v>87</v>
      </c>
      <c r="AT111" s="126">
        <v>0</v>
      </c>
      <c r="AU111" s="126">
        <v>0</v>
      </c>
      <c r="AV111" s="126">
        <v>0</v>
      </c>
      <c r="AW111" s="126">
        <v>0</v>
      </c>
      <c r="AX111" s="126">
        <v>0</v>
      </c>
      <c r="AY111" s="126">
        <v>0</v>
      </c>
      <c r="AZ111" s="126">
        <v>0</v>
      </c>
      <c r="BA111" s="126">
        <v>0</v>
      </c>
      <c r="BB111" s="126">
        <v>0</v>
      </c>
      <c r="BC111" s="126">
        <v>0</v>
      </c>
      <c r="BD111" s="126">
        <v>0</v>
      </c>
      <c r="BE111" s="127">
        <v>0</v>
      </c>
      <c r="BF111" s="105">
        <v>6</v>
      </c>
      <c r="BG111" s="100">
        <v>6</v>
      </c>
      <c r="BH111" s="129">
        <v>6</v>
      </c>
      <c r="BI111" s="100">
        <v>4</v>
      </c>
      <c r="BJ111" s="100">
        <v>0</v>
      </c>
      <c r="BK111" s="94" t="s">
        <v>87</v>
      </c>
      <c r="BL111" s="58">
        <v>0</v>
      </c>
      <c r="BM111" s="58">
        <v>0</v>
      </c>
      <c r="BN111" s="58">
        <v>0</v>
      </c>
      <c r="BO111" s="58">
        <v>0</v>
      </c>
      <c r="BP111" s="58">
        <v>0</v>
      </c>
      <c r="BQ111" s="58">
        <v>0</v>
      </c>
      <c r="BR111" s="58">
        <v>0</v>
      </c>
      <c r="BS111" s="58">
        <v>0</v>
      </c>
      <c r="BT111" s="58">
        <v>0</v>
      </c>
      <c r="BU111" s="58">
        <v>0</v>
      </c>
      <c r="BV111" s="58">
        <v>0</v>
      </c>
      <c r="BW111" s="96">
        <v>0</v>
      </c>
      <c r="BX111" s="105">
        <v>0</v>
      </c>
      <c r="BY111" s="100">
        <v>0</v>
      </c>
      <c r="BZ111" s="129">
        <v>0</v>
      </c>
      <c r="CA111" s="100">
        <v>0</v>
      </c>
      <c r="CB111" s="94">
        <v>0</v>
      </c>
      <c r="CC111" s="94" t="s">
        <v>87</v>
      </c>
      <c r="CD111" s="58">
        <v>0</v>
      </c>
      <c r="CE111" s="58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0</v>
      </c>
      <c r="CM111" s="51">
        <v>0</v>
      </c>
      <c r="CN111" s="51">
        <v>0</v>
      </c>
      <c r="CO111" s="56">
        <v>0</v>
      </c>
      <c r="CP111" s="105">
        <v>0</v>
      </c>
      <c r="CQ111" s="100">
        <v>0</v>
      </c>
      <c r="CR111" s="100">
        <v>0</v>
      </c>
      <c r="CS111" s="100">
        <v>0</v>
      </c>
      <c r="CT111" s="94">
        <v>0</v>
      </c>
      <c r="CU111" s="94" t="s">
        <v>87</v>
      </c>
      <c r="CV111" s="58">
        <v>0</v>
      </c>
      <c r="CW111" s="58">
        <v>0</v>
      </c>
      <c r="CX111" s="51">
        <v>0</v>
      </c>
      <c r="CY111" s="50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0</v>
      </c>
      <c r="DG111" s="56">
        <v>0</v>
      </c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</row>
    <row r="112" spans="1:150" s="10" customFormat="1" ht="76.5" customHeight="1">
      <c r="A112" s="60">
        <v>79</v>
      </c>
      <c r="B112" s="104" t="s">
        <v>23</v>
      </c>
      <c r="C112" s="92">
        <v>26</v>
      </c>
      <c r="D112" s="105">
        <v>10</v>
      </c>
      <c r="E112" s="100">
        <v>12</v>
      </c>
      <c r="F112" s="129">
        <v>14</v>
      </c>
      <c r="G112" s="100" t="s">
        <v>87</v>
      </c>
      <c r="H112" s="94" t="s">
        <v>87</v>
      </c>
      <c r="I112" s="94" t="s">
        <v>87</v>
      </c>
      <c r="J112" s="58">
        <v>14</v>
      </c>
      <c r="K112" s="58">
        <v>15</v>
      </c>
      <c r="L112" s="58">
        <v>16</v>
      </c>
      <c r="M112" s="58">
        <v>16</v>
      </c>
      <c r="N112" s="58">
        <v>16</v>
      </c>
      <c r="O112" s="58">
        <v>17</v>
      </c>
      <c r="P112" s="58">
        <v>26</v>
      </c>
      <c r="Q112" s="58">
        <v>26</v>
      </c>
      <c r="R112" s="58">
        <v>26</v>
      </c>
      <c r="S112" s="58">
        <v>26</v>
      </c>
      <c r="T112" s="58">
        <v>26</v>
      </c>
      <c r="U112" s="96">
        <v>26</v>
      </c>
      <c r="V112" s="105">
        <v>4</v>
      </c>
      <c r="W112" s="100">
        <v>5</v>
      </c>
      <c r="X112" s="129">
        <v>6</v>
      </c>
      <c r="Y112" s="100" t="s">
        <v>87</v>
      </c>
      <c r="Z112" s="94" t="s">
        <v>87</v>
      </c>
      <c r="AA112" s="94" t="s">
        <v>87</v>
      </c>
      <c r="AB112" s="58">
        <v>6</v>
      </c>
      <c r="AC112" s="58">
        <v>7</v>
      </c>
      <c r="AD112" s="58">
        <v>9</v>
      </c>
      <c r="AE112" s="58">
        <v>9</v>
      </c>
      <c r="AF112" s="58">
        <v>9</v>
      </c>
      <c r="AG112" s="58">
        <v>9</v>
      </c>
      <c r="AH112" s="58">
        <v>0</v>
      </c>
      <c r="AI112" s="58">
        <v>0</v>
      </c>
      <c r="AJ112" s="58">
        <v>0</v>
      </c>
      <c r="AK112" s="58">
        <v>0</v>
      </c>
      <c r="AL112" s="58">
        <v>0</v>
      </c>
      <c r="AM112" s="96">
        <v>0</v>
      </c>
      <c r="AN112" s="105">
        <v>0</v>
      </c>
      <c r="AO112" s="100">
        <v>0</v>
      </c>
      <c r="AP112" s="129">
        <v>0</v>
      </c>
      <c r="AQ112" s="100" t="s">
        <v>87</v>
      </c>
      <c r="AR112" s="94" t="s">
        <v>87</v>
      </c>
      <c r="AS112" s="94" t="s">
        <v>87</v>
      </c>
      <c r="AT112" s="58">
        <v>0</v>
      </c>
      <c r="AU112" s="58">
        <v>1</v>
      </c>
      <c r="AV112" s="58">
        <v>1</v>
      </c>
      <c r="AW112" s="58">
        <v>1</v>
      </c>
      <c r="AX112" s="58">
        <v>1</v>
      </c>
      <c r="AY112" s="58">
        <v>0</v>
      </c>
      <c r="AZ112" s="58">
        <v>0</v>
      </c>
      <c r="BA112" s="58">
        <v>0</v>
      </c>
      <c r="BB112" s="58">
        <v>0</v>
      </c>
      <c r="BC112" s="58">
        <v>0</v>
      </c>
      <c r="BD112" s="58">
        <v>0</v>
      </c>
      <c r="BE112" s="96">
        <v>0</v>
      </c>
      <c r="BF112" s="105">
        <v>11</v>
      </c>
      <c r="BG112" s="100">
        <v>8</v>
      </c>
      <c r="BH112" s="129">
        <v>6</v>
      </c>
      <c r="BI112" s="100" t="s">
        <v>87</v>
      </c>
      <c r="BJ112" s="94" t="s">
        <v>87</v>
      </c>
      <c r="BK112" s="94" t="s">
        <v>87</v>
      </c>
      <c r="BL112" s="58">
        <v>5</v>
      </c>
      <c r="BM112" s="58">
        <v>2</v>
      </c>
      <c r="BN112" s="58">
        <v>0</v>
      </c>
      <c r="BO112" s="58">
        <v>0</v>
      </c>
      <c r="BP112" s="58">
        <v>0</v>
      </c>
      <c r="BQ112" s="58">
        <v>0</v>
      </c>
      <c r="BR112" s="58">
        <v>0</v>
      </c>
      <c r="BS112" s="58">
        <v>0</v>
      </c>
      <c r="BT112" s="58">
        <v>0</v>
      </c>
      <c r="BU112" s="58">
        <v>0</v>
      </c>
      <c r="BV112" s="58">
        <v>0</v>
      </c>
      <c r="BW112" s="96">
        <v>0</v>
      </c>
      <c r="BX112" s="105">
        <v>1</v>
      </c>
      <c r="BY112" s="100">
        <v>1</v>
      </c>
      <c r="BZ112" s="129">
        <v>1</v>
      </c>
      <c r="CA112" s="100" t="s">
        <v>87</v>
      </c>
      <c r="CB112" s="94" t="s">
        <v>87</v>
      </c>
      <c r="CC112" s="94" t="s">
        <v>87</v>
      </c>
      <c r="CD112" s="58">
        <v>1</v>
      </c>
      <c r="CE112" s="58">
        <v>1</v>
      </c>
      <c r="CF112" s="58">
        <v>1</v>
      </c>
      <c r="CG112" s="58">
        <v>1</v>
      </c>
      <c r="CH112" s="58">
        <v>1</v>
      </c>
      <c r="CI112" s="58">
        <v>1</v>
      </c>
      <c r="CJ112" s="58">
        <v>1</v>
      </c>
      <c r="CK112" s="58">
        <v>1</v>
      </c>
      <c r="CL112" s="58">
        <v>1</v>
      </c>
      <c r="CM112" s="58">
        <v>1</v>
      </c>
      <c r="CN112" s="58">
        <v>1</v>
      </c>
      <c r="CO112" s="96">
        <v>1</v>
      </c>
      <c r="CP112" s="105">
        <v>0</v>
      </c>
      <c r="CQ112" s="100">
        <v>0</v>
      </c>
      <c r="CR112" s="100">
        <v>1</v>
      </c>
      <c r="CS112" s="100" t="s">
        <v>87</v>
      </c>
      <c r="CT112" s="94" t="s">
        <v>87</v>
      </c>
      <c r="CU112" s="94" t="s">
        <v>87</v>
      </c>
      <c r="CV112" s="58">
        <v>1</v>
      </c>
      <c r="CW112" s="58">
        <v>1</v>
      </c>
      <c r="CX112" s="58">
        <v>1</v>
      </c>
      <c r="CY112" s="94">
        <v>1</v>
      </c>
      <c r="CZ112" s="58">
        <v>1</v>
      </c>
      <c r="DA112" s="58">
        <v>1</v>
      </c>
      <c r="DB112" s="58">
        <v>1</v>
      </c>
      <c r="DC112" s="58">
        <v>1</v>
      </c>
      <c r="DD112" s="58">
        <v>1</v>
      </c>
      <c r="DE112" s="58">
        <v>1</v>
      </c>
      <c r="DF112" s="58">
        <v>1</v>
      </c>
      <c r="DG112" s="96">
        <v>1</v>
      </c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</row>
    <row r="113" spans="1:150" s="10" customFormat="1" ht="76.5" customHeight="1">
      <c r="A113" s="60">
        <v>80</v>
      </c>
      <c r="B113" s="104" t="s">
        <v>79</v>
      </c>
      <c r="C113" s="92">
        <v>20</v>
      </c>
      <c r="D113" s="98">
        <v>0</v>
      </c>
      <c r="E113" s="94">
        <v>1</v>
      </c>
      <c r="F113" s="97">
        <v>1</v>
      </c>
      <c r="G113" s="94" t="s">
        <v>87</v>
      </c>
      <c r="H113" s="94">
        <v>3</v>
      </c>
      <c r="I113" s="94">
        <v>4</v>
      </c>
      <c r="J113" s="58">
        <v>4</v>
      </c>
      <c r="K113" s="58">
        <v>7</v>
      </c>
      <c r="L113" s="58">
        <v>10</v>
      </c>
      <c r="M113" s="58">
        <v>14</v>
      </c>
      <c r="N113" s="58">
        <v>19</v>
      </c>
      <c r="O113" s="58">
        <v>19</v>
      </c>
      <c r="P113" s="58">
        <v>20</v>
      </c>
      <c r="Q113" s="58">
        <v>20</v>
      </c>
      <c r="R113" s="58">
        <v>20</v>
      </c>
      <c r="S113" s="58">
        <v>20</v>
      </c>
      <c r="T113" s="58">
        <v>20</v>
      </c>
      <c r="U113" s="96">
        <v>20</v>
      </c>
      <c r="V113" s="98">
        <v>0</v>
      </c>
      <c r="W113" s="94">
        <v>4</v>
      </c>
      <c r="X113" s="97">
        <v>3</v>
      </c>
      <c r="Y113" s="94" t="s">
        <v>87</v>
      </c>
      <c r="Z113" s="94">
        <v>7</v>
      </c>
      <c r="AA113" s="94">
        <v>10</v>
      </c>
      <c r="AB113" s="58">
        <v>11</v>
      </c>
      <c r="AC113" s="58">
        <v>10</v>
      </c>
      <c r="AD113" s="58">
        <v>9</v>
      </c>
      <c r="AE113" s="58">
        <v>5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96">
        <v>0</v>
      </c>
      <c r="AN113" s="98">
        <v>0</v>
      </c>
      <c r="AO113" s="94">
        <v>1</v>
      </c>
      <c r="AP113" s="97">
        <v>1</v>
      </c>
      <c r="AQ113" s="100" t="s">
        <v>87</v>
      </c>
      <c r="AR113" s="94">
        <v>1</v>
      </c>
      <c r="AS113" s="94">
        <v>1</v>
      </c>
      <c r="AT113" s="58">
        <v>1</v>
      </c>
      <c r="AU113" s="58">
        <v>1</v>
      </c>
      <c r="AV113" s="58">
        <v>1</v>
      </c>
      <c r="AW113" s="58">
        <v>1</v>
      </c>
      <c r="AX113" s="58">
        <v>1</v>
      </c>
      <c r="AY113" s="58">
        <v>1</v>
      </c>
      <c r="AZ113" s="58">
        <v>0</v>
      </c>
      <c r="BA113" s="58">
        <v>0</v>
      </c>
      <c r="BB113" s="58">
        <v>0</v>
      </c>
      <c r="BC113" s="58">
        <v>0</v>
      </c>
      <c r="BD113" s="58">
        <v>0</v>
      </c>
      <c r="BE113" s="96">
        <v>0</v>
      </c>
      <c r="BF113" s="98">
        <v>0</v>
      </c>
      <c r="BG113" s="94">
        <v>12</v>
      </c>
      <c r="BH113" s="97">
        <v>12</v>
      </c>
      <c r="BI113" s="100" t="s">
        <v>87</v>
      </c>
      <c r="BJ113" s="94">
        <v>7</v>
      </c>
      <c r="BK113" s="94">
        <v>3</v>
      </c>
      <c r="BL113" s="58">
        <v>2</v>
      </c>
      <c r="BM113" s="58">
        <v>0</v>
      </c>
      <c r="BN113" s="58">
        <v>0</v>
      </c>
      <c r="BO113" s="58">
        <v>0</v>
      </c>
      <c r="BP113" s="58">
        <v>0</v>
      </c>
      <c r="BQ113" s="58">
        <v>0</v>
      </c>
      <c r="BR113" s="58">
        <v>0</v>
      </c>
      <c r="BS113" s="58">
        <v>0</v>
      </c>
      <c r="BT113" s="58">
        <v>0</v>
      </c>
      <c r="BU113" s="58">
        <v>0</v>
      </c>
      <c r="BV113" s="58">
        <v>0</v>
      </c>
      <c r="BW113" s="96">
        <v>0</v>
      </c>
      <c r="BX113" s="98">
        <v>0</v>
      </c>
      <c r="BY113" s="94">
        <v>2</v>
      </c>
      <c r="BZ113" s="97">
        <v>4</v>
      </c>
      <c r="CA113" s="100" t="s">
        <v>87</v>
      </c>
      <c r="CB113" s="94">
        <v>0</v>
      </c>
      <c r="CC113" s="94">
        <v>0</v>
      </c>
      <c r="CD113" s="58">
        <v>0</v>
      </c>
      <c r="CE113" s="58">
        <v>0</v>
      </c>
      <c r="CF113" s="58">
        <v>0</v>
      </c>
      <c r="CG113" s="58">
        <v>0</v>
      </c>
      <c r="CH113" s="58">
        <v>0</v>
      </c>
      <c r="CI113" s="58">
        <v>0</v>
      </c>
      <c r="CJ113" s="58">
        <v>0</v>
      </c>
      <c r="CK113" s="58">
        <v>0</v>
      </c>
      <c r="CL113" s="58">
        <v>0</v>
      </c>
      <c r="CM113" s="58">
        <v>0</v>
      </c>
      <c r="CN113" s="58">
        <v>0</v>
      </c>
      <c r="CO113" s="96">
        <v>0</v>
      </c>
      <c r="CP113" s="98">
        <v>1</v>
      </c>
      <c r="CQ113" s="94">
        <v>1</v>
      </c>
      <c r="CR113" s="94">
        <v>1</v>
      </c>
      <c r="CS113" s="100" t="s">
        <v>87</v>
      </c>
      <c r="CT113" s="94">
        <v>0</v>
      </c>
      <c r="CU113" s="94">
        <v>0</v>
      </c>
      <c r="CV113" s="58">
        <v>0</v>
      </c>
      <c r="CW113" s="58">
        <v>0</v>
      </c>
      <c r="CX113" s="58">
        <v>0</v>
      </c>
      <c r="CY113" s="94">
        <v>0</v>
      </c>
      <c r="CZ113" s="58">
        <v>0</v>
      </c>
      <c r="DA113" s="58">
        <v>0</v>
      </c>
      <c r="DB113" s="58">
        <v>0</v>
      </c>
      <c r="DC113" s="58">
        <v>0</v>
      </c>
      <c r="DD113" s="58">
        <v>0</v>
      </c>
      <c r="DE113" s="58">
        <v>0</v>
      </c>
      <c r="DF113" s="58">
        <v>0</v>
      </c>
      <c r="DG113" s="96">
        <v>0</v>
      </c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</row>
    <row r="114" spans="1:150" s="10" customFormat="1" ht="76.5" customHeight="1">
      <c r="A114" s="60">
        <v>81</v>
      </c>
      <c r="B114" s="104" t="s">
        <v>60</v>
      </c>
      <c r="C114" s="92">
        <v>21</v>
      </c>
      <c r="D114" s="135">
        <v>3</v>
      </c>
      <c r="E114" s="120">
        <v>4</v>
      </c>
      <c r="F114" s="122">
        <v>6</v>
      </c>
      <c r="G114" s="120">
        <v>6</v>
      </c>
      <c r="H114" s="120">
        <v>8</v>
      </c>
      <c r="I114" s="120">
        <v>8</v>
      </c>
      <c r="J114" s="126">
        <v>10</v>
      </c>
      <c r="K114" s="126">
        <v>11</v>
      </c>
      <c r="L114" s="126">
        <v>12</v>
      </c>
      <c r="M114" s="126">
        <v>20</v>
      </c>
      <c r="N114" s="126">
        <v>20</v>
      </c>
      <c r="O114" s="126">
        <v>21</v>
      </c>
      <c r="P114" s="126">
        <v>21</v>
      </c>
      <c r="Q114" s="126">
        <v>21</v>
      </c>
      <c r="R114" s="126">
        <v>21</v>
      </c>
      <c r="S114" s="126">
        <v>21</v>
      </c>
      <c r="T114" s="126">
        <v>21</v>
      </c>
      <c r="U114" s="127">
        <v>21</v>
      </c>
      <c r="V114" s="135">
        <v>7</v>
      </c>
      <c r="W114" s="120">
        <v>7</v>
      </c>
      <c r="X114" s="120">
        <v>7</v>
      </c>
      <c r="Y114" s="120">
        <v>10</v>
      </c>
      <c r="Z114" s="120">
        <v>13</v>
      </c>
      <c r="AA114" s="120">
        <v>13</v>
      </c>
      <c r="AB114" s="126">
        <v>10</v>
      </c>
      <c r="AC114" s="126">
        <v>9</v>
      </c>
      <c r="AD114" s="126">
        <v>8</v>
      </c>
      <c r="AE114" s="126">
        <v>0</v>
      </c>
      <c r="AF114" s="126">
        <v>0</v>
      </c>
      <c r="AG114" s="126">
        <v>0</v>
      </c>
      <c r="AH114" s="126">
        <v>0</v>
      </c>
      <c r="AI114" s="126">
        <v>0</v>
      </c>
      <c r="AJ114" s="126">
        <v>0</v>
      </c>
      <c r="AK114" s="126">
        <v>0</v>
      </c>
      <c r="AL114" s="126">
        <v>0</v>
      </c>
      <c r="AM114" s="127">
        <v>0</v>
      </c>
      <c r="AN114" s="135">
        <v>0</v>
      </c>
      <c r="AO114" s="120">
        <v>0</v>
      </c>
      <c r="AP114" s="122">
        <v>0</v>
      </c>
      <c r="AQ114" s="120">
        <v>0</v>
      </c>
      <c r="AR114" s="120">
        <v>1</v>
      </c>
      <c r="AS114" s="120">
        <v>1</v>
      </c>
      <c r="AT114" s="126">
        <v>1</v>
      </c>
      <c r="AU114" s="126">
        <v>1</v>
      </c>
      <c r="AV114" s="126">
        <v>1</v>
      </c>
      <c r="AW114" s="126">
        <v>1</v>
      </c>
      <c r="AX114" s="126">
        <v>1</v>
      </c>
      <c r="AY114" s="126">
        <v>0</v>
      </c>
      <c r="AZ114" s="126">
        <v>0</v>
      </c>
      <c r="BA114" s="126">
        <v>0</v>
      </c>
      <c r="BB114" s="126">
        <v>0</v>
      </c>
      <c r="BC114" s="126">
        <v>0</v>
      </c>
      <c r="BD114" s="126">
        <v>0</v>
      </c>
      <c r="BE114" s="127">
        <v>0</v>
      </c>
      <c r="BF114" s="135">
        <v>12</v>
      </c>
      <c r="BG114" s="120">
        <v>11</v>
      </c>
      <c r="BH114" s="120">
        <v>9</v>
      </c>
      <c r="BI114" s="120">
        <v>5</v>
      </c>
      <c r="BJ114" s="120">
        <v>0</v>
      </c>
      <c r="BK114" s="120">
        <v>0</v>
      </c>
      <c r="BL114" s="126">
        <v>0</v>
      </c>
      <c r="BM114" s="126">
        <v>0</v>
      </c>
      <c r="BN114" s="126">
        <v>0</v>
      </c>
      <c r="BO114" s="126">
        <v>0</v>
      </c>
      <c r="BP114" s="126">
        <v>0</v>
      </c>
      <c r="BQ114" s="126">
        <v>0</v>
      </c>
      <c r="BR114" s="126">
        <v>0</v>
      </c>
      <c r="BS114" s="126">
        <v>0</v>
      </c>
      <c r="BT114" s="126">
        <v>0</v>
      </c>
      <c r="BU114" s="126">
        <v>0</v>
      </c>
      <c r="BV114" s="126">
        <v>0</v>
      </c>
      <c r="BW114" s="127">
        <v>0</v>
      </c>
      <c r="BX114" s="135">
        <v>0</v>
      </c>
      <c r="BY114" s="120">
        <v>0</v>
      </c>
      <c r="BZ114" s="122">
        <v>0</v>
      </c>
      <c r="CA114" s="120">
        <v>0</v>
      </c>
      <c r="CB114" s="120">
        <v>0</v>
      </c>
      <c r="CC114" s="120">
        <v>0</v>
      </c>
      <c r="CD114" s="126">
        <v>0</v>
      </c>
      <c r="CE114" s="126">
        <v>0</v>
      </c>
      <c r="CF114" s="126">
        <v>0</v>
      </c>
      <c r="CG114" s="126">
        <v>0</v>
      </c>
      <c r="CH114" s="126">
        <v>0</v>
      </c>
      <c r="CI114" s="126">
        <v>0</v>
      </c>
      <c r="CJ114" s="126">
        <v>0</v>
      </c>
      <c r="CK114" s="126">
        <v>0</v>
      </c>
      <c r="CL114" s="126">
        <v>0</v>
      </c>
      <c r="CM114" s="126">
        <v>0</v>
      </c>
      <c r="CN114" s="126">
        <v>0</v>
      </c>
      <c r="CO114" s="127">
        <v>0</v>
      </c>
      <c r="CP114" s="122">
        <v>7</v>
      </c>
      <c r="CQ114" s="120">
        <v>7</v>
      </c>
      <c r="CR114" s="120">
        <v>7</v>
      </c>
      <c r="CS114" s="120">
        <v>7</v>
      </c>
      <c r="CT114" s="120">
        <v>7</v>
      </c>
      <c r="CU114" s="120">
        <v>7</v>
      </c>
      <c r="CV114" s="126">
        <v>7</v>
      </c>
      <c r="CW114" s="126">
        <v>7</v>
      </c>
      <c r="CX114" s="126">
        <v>7</v>
      </c>
      <c r="CY114" s="120">
        <v>7</v>
      </c>
      <c r="CZ114" s="126">
        <v>7</v>
      </c>
      <c r="DA114" s="126">
        <v>7</v>
      </c>
      <c r="DB114" s="126">
        <v>7</v>
      </c>
      <c r="DC114" s="126">
        <v>7</v>
      </c>
      <c r="DD114" s="126">
        <v>7</v>
      </c>
      <c r="DE114" s="126">
        <v>7</v>
      </c>
      <c r="DF114" s="126">
        <v>7</v>
      </c>
      <c r="DG114" s="127">
        <v>7</v>
      </c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</row>
    <row r="115" spans="1:150" s="10" customFormat="1" ht="108" customHeight="1">
      <c r="A115" s="60">
        <v>82</v>
      </c>
      <c r="B115" s="104" t="s">
        <v>72</v>
      </c>
      <c r="C115" s="92">
        <v>18</v>
      </c>
      <c r="D115" s="98">
        <v>4</v>
      </c>
      <c r="E115" s="94">
        <v>4</v>
      </c>
      <c r="F115" s="97">
        <v>5</v>
      </c>
      <c r="G115" s="94">
        <v>17</v>
      </c>
      <c r="H115" s="94">
        <v>18</v>
      </c>
      <c r="I115" s="94">
        <v>18</v>
      </c>
      <c r="J115" s="58">
        <v>18</v>
      </c>
      <c r="K115" s="58">
        <v>18</v>
      </c>
      <c r="L115" s="58">
        <v>18</v>
      </c>
      <c r="M115" s="58">
        <v>18</v>
      </c>
      <c r="N115" s="58">
        <v>18</v>
      </c>
      <c r="O115" s="58">
        <v>18</v>
      </c>
      <c r="P115" s="58">
        <v>18</v>
      </c>
      <c r="Q115" s="58">
        <v>18</v>
      </c>
      <c r="R115" s="58">
        <v>18</v>
      </c>
      <c r="S115" s="58">
        <v>18</v>
      </c>
      <c r="T115" s="58">
        <v>18</v>
      </c>
      <c r="U115" s="96">
        <v>18</v>
      </c>
      <c r="V115" s="98">
        <v>2</v>
      </c>
      <c r="W115" s="94">
        <v>4</v>
      </c>
      <c r="X115" s="94">
        <v>12</v>
      </c>
      <c r="Y115" s="94">
        <v>1</v>
      </c>
      <c r="Z115" s="94">
        <v>0</v>
      </c>
      <c r="AA115" s="94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96">
        <v>0</v>
      </c>
      <c r="AN115" s="98">
        <v>0</v>
      </c>
      <c r="AO115" s="94">
        <v>0</v>
      </c>
      <c r="AP115" s="97">
        <v>1</v>
      </c>
      <c r="AQ115" s="94">
        <v>1</v>
      </c>
      <c r="AR115" s="94">
        <v>0</v>
      </c>
      <c r="AS115" s="94">
        <v>0</v>
      </c>
      <c r="AT115" s="58">
        <v>0</v>
      </c>
      <c r="AU115" s="58">
        <v>0</v>
      </c>
      <c r="AV115" s="58">
        <v>0</v>
      </c>
      <c r="AW115" s="58">
        <v>0</v>
      </c>
      <c r="AX115" s="58">
        <v>0</v>
      </c>
      <c r="AY115" s="58">
        <v>0</v>
      </c>
      <c r="AZ115" s="58">
        <v>0</v>
      </c>
      <c r="BA115" s="58">
        <v>0</v>
      </c>
      <c r="BB115" s="58">
        <v>0</v>
      </c>
      <c r="BC115" s="58">
        <v>0</v>
      </c>
      <c r="BD115" s="58">
        <v>0</v>
      </c>
      <c r="BE115" s="96">
        <v>0</v>
      </c>
      <c r="BF115" s="98">
        <v>13</v>
      </c>
      <c r="BG115" s="94">
        <v>11</v>
      </c>
      <c r="BH115" s="94">
        <v>1</v>
      </c>
      <c r="BI115" s="94">
        <v>0</v>
      </c>
      <c r="BJ115" s="94">
        <v>0</v>
      </c>
      <c r="BK115" s="94">
        <v>0</v>
      </c>
      <c r="BL115" s="58">
        <v>0</v>
      </c>
      <c r="BM115" s="58">
        <v>0</v>
      </c>
      <c r="BN115" s="58">
        <v>0</v>
      </c>
      <c r="BO115" s="58">
        <v>0</v>
      </c>
      <c r="BP115" s="58">
        <v>0</v>
      </c>
      <c r="BQ115" s="58">
        <v>0</v>
      </c>
      <c r="BR115" s="58">
        <v>0</v>
      </c>
      <c r="BS115" s="58">
        <v>0</v>
      </c>
      <c r="BT115" s="58">
        <v>0</v>
      </c>
      <c r="BU115" s="58">
        <v>0</v>
      </c>
      <c r="BV115" s="58">
        <v>0</v>
      </c>
      <c r="BW115" s="96">
        <v>0</v>
      </c>
      <c r="BX115" s="98">
        <v>0</v>
      </c>
      <c r="BY115" s="94">
        <v>0</v>
      </c>
      <c r="BZ115" s="97">
        <v>0</v>
      </c>
      <c r="CA115" s="94">
        <v>0</v>
      </c>
      <c r="CB115" s="94">
        <v>0</v>
      </c>
      <c r="CC115" s="94">
        <v>0</v>
      </c>
      <c r="CD115" s="58">
        <v>0</v>
      </c>
      <c r="CE115" s="58">
        <v>0</v>
      </c>
      <c r="CF115" s="58">
        <v>0</v>
      </c>
      <c r="CG115" s="58">
        <v>0</v>
      </c>
      <c r="CH115" s="58">
        <v>0</v>
      </c>
      <c r="CI115" s="58">
        <v>0</v>
      </c>
      <c r="CJ115" s="58">
        <v>0</v>
      </c>
      <c r="CK115" s="58">
        <v>0</v>
      </c>
      <c r="CL115" s="58">
        <v>0</v>
      </c>
      <c r="CM115" s="58">
        <v>0</v>
      </c>
      <c r="CN115" s="58">
        <v>0</v>
      </c>
      <c r="CO115" s="96">
        <v>0</v>
      </c>
      <c r="CP115" s="97">
        <v>1</v>
      </c>
      <c r="CQ115" s="94">
        <v>1</v>
      </c>
      <c r="CR115" s="94">
        <v>1</v>
      </c>
      <c r="CS115" s="94">
        <v>1</v>
      </c>
      <c r="CT115" s="94">
        <v>1</v>
      </c>
      <c r="CU115" s="94">
        <v>1</v>
      </c>
      <c r="CV115" s="58">
        <v>1</v>
      </c>
      <c r="CW115" s="58">
        <v>1</v>
      </c>
      <c r="CX115" s="58">
        <v>1</v>
      </c>
      <c r="CY115" s="94">
        <v>1</v>
      </c>
      <c r="CZ115" s="58">
        <v>1</v>
      </c>
      <c r="DA115" s="58">
        <v>1</v>
      </c>
      <c r="DB115" s="58">
        <v>1</v>
      </c>
      <c r="DC115" s="58">
        <v>1</v>
      </c>
      <c r="DD115" s="58">
        <v>1</v>
      </c>
      <c r="DE115" s="58">
        <v>1</v>
      </c>
      <c r="DF115" s="58">
        <v>1</v>
      </c>
      <c r="DG115" s="96">
        <v>1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</row>
    <row r="116" spans="1:150" s="10" customFormat="1" ht="76.5" customHeight="1" thickBot="1">
      <c r="A116" s="136">
        <v>83</v>
      </c>
      <c r="B116" s="162" t="s">
        <v>75</v>
      </c>
      <c r="C116" s="107">
        <v>18</v>
      </c>
      <c r="D116" s="137">
        <v>4</v>
      </c>
      <c r="E116" s="109">
        <v>5</v>
      </c>
      <c r="F116" s="114">
        <v>6</v>
      </c>
      <c r="G116" s="109">
        <v>6</v>
      </c>
      <c r="H116" s="109">
        <v>7</v>
      </c>
      <c r="I116" s="109">
        <v>8</v>
      </c>
      <c r="J116" s="111">
        <v>8</v>
      </c>
      <c r="K116" s="111">
        <v>9</v>
      </c>
      <c r="L116" s="111">
        <v>9</v>
      </c>
      <c r="M116" s="111">
        <v>10</v>
      </c>
      <c r="N116" s="111">
        <v>18</v>
      </c>
      <c r="O116" s="111">
        <v>18</v>
      </c>
      <c r="P116" s="111">
        <v>18</v>
      </c>
      <c r="Q116" s="111">
        <v>18</v>
      </c>
      <c r="R116" s="111">
        <v>18</v>
      </c>
      <c r="S116" s="111">
        <v>18</v>
      </c>
      <c r="T116" s="111">
        <v>18</v>
      </c>
      <c r="U116" s="112">
        <v>18</v>
      </c>
      <c r="V116" s="137">
        <v>1</v>
      </c>
      <c r="W116" s="116">
        <v>1</v>
      </c>
      <c r="X116" s="116">
        <v>2</v>
      </c>
      <c r="Y116" s="116">
        <v>2</v>
      </c>
      <c r="Z116" s="116">
        <v>2</v>
      </c>
      <c r="AA116" s="116">
        <v>1</v>
      </c>
      <c r="AB116" s="117">
        <v>3</v>
      </c>
      <c r="AC116" s="117">
        <v>3</v>
      </c>
      <c r="AD116" s="117">
        <v>3</v>
      </c>
      <c r="AE116" s="117">
        <v>3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2">
        <v>0</v>
      </c>
      <c r="AN116" s="137">
        <v>0</v>
      </c>
      <c r="AO116" s="116">
        <v>0</v>
      </c>
      <c r="AP116" s="139">
        <v>1</v>
      </c>
      <c r="AQ116" s="116">
        <v>1</v>
      </c>
      <c r="AR116" s="116">
        <v>1</v>
      </c>
      <c r="AS116" s="116">
        <v>0</v>
      </c>
      <c r="AT116" s="117">
        <v>0</v>
      </c>
      <c r="AU116" s="117">
        <v>0</v>
      </c>
      <c r="AV116" s="111">
        <v>0</v>
      </c>
      <c r="AW116" s="111">
        <v>0</v>
      </c>
      <c r="AX116" s="111">
        <v>0</v>
      </c>
      <c r="AY116" s="111">
        <v>0</v>
      </c>
      <c r="AZ116" s="111">
        <v>0</v>
      </c>
      <c r="BA116" s="111">
        <v>0</v>
      </c>
      <c r="BB116" s="111">
        <v>0</v>
      </c>
      <c r="BC116" s="111">
        <v>0</v>
      </c>
      <c r="BD116" s="111">
        <v>0</v>
      </c>
      <c r="BE116" s="112">
        <v>0</v>
      </c>
      <c r="BF116" s="137">
        <v>2</v>
      </c>
      <c r="BG116" s="116">
        <v>9</v>
      </c>
      <c r="BH116" s="116">
        <v>6</v>
      </c>
      <c r="BI116" s="116">
        <v>6</v>
      </c>
      <c r="BJ116" s="116">
        <v>5</v>
      </c>
      <c r="BK116" s="116">
        <v>6</v>
      </c>
      <c r="BL116" s="117">
        <v>4</v>
      </c>
      <c r="BM116" s="117">
        <v>3</v>
      </c>
      <c r="BN116" s="117">
        <v>3</v>
      </c>
      <c r="BO116" s="111">
        <v>2</v>
      </c>
      <c r="BP116" s="111">
        <v>0</v>
      </c>
      <c r="BQ116" s="111">
        <v>0</v>
      </c>
      <c r="BR116" s="111">
        <v>0</v>
      </c>
      <c r="BS116" s="111">
        <v>0</v>
      </c>
      <c r="BT116" s="111">
        <v>0</v>
      </c>
      <c r="BU116" s="111">
        <v>0</v>
      </c>
      <c r="BV116" s="111">
        <v>0</v>
      </c>
      <c r="BW116" s="112">
        <v>0</v>
      </c>
      <c r="BX116" s="137">
        <v>3</v>
      </c>
      <c r="BY116" s="116">
        <v>3</v>
      </c>
      <c r="BZ116" s="139">
        <v>3</v>
      </c>
      <c r="CA116" s="116">
        <v>3</v>
      </c>
      <c r="CB116" s="116">
        <v>3</v>
      </c>
      <c r="CC116" s="116">
        <v>3</v>
      </c>
      <c r="CD116" s="117">
        <v>3</v>
      </c>
      <c r="CE116" s="117">
        <v>3</v>
      </c>
      <c r="CF116" s="117">
        <v>3</v>
      </c>
      <c r="CG116" s="117">
        <v>3</v>
      </c>
      <c r="CH116" s="117">
        <v>3</v>
      </c>
      <c r="CI116" s="117">
        <v>3</v>
      </c>
      <c r="CJ116" s="117">
        <v>3</v>
      </c>
      <c r="CK116" s="117">
        <v>3</v>
      </c>
      <c r="CL116" s="117">
        <v>3</v>
      </c>
      <c r="CM116" s="117">
        <v>3</v>
      </c>
      <c r="CN116" s="117">
        <v>3</v>
      </c>
      <c r="CO116" s="140">
        <v>3</v>
      </c>
      <c r="CP116" s="139">
        <v>6</v>
      </c>
      <c r="CQ116" s="116">
        <v>6</v>
      </c>
      <c r="CR116" s="116">
        <v>6</v>
      </c>
      <c r="CS116" s="116">
        <v>6</v>
      </c>
      <c r="CT116" s="116">
        <v>6</v>
      </c>
      <c r="CU116" s="116">
        <v>6</v>
      </c>
      <c r="CV116" s="117">
        <v>6</v>
      </c>
      <c r="CW116" s="117">
        <v>6</v>
      </c>
      <c r="CX116" s="111">
        <v>6</v>
      </c>
      <c r="CY116" s="109">
        <v>6</v>
      </c>
      <c r="CZ116" s="111">
        <v>6</v>
      </c>
      <c r="DA116" s="111">
        <v>6</v>
      </c>
      <c r="DB116" s="111">
        <v>6</v>
      </c>
      <c r="DC116" s="111">
        <v>6</v>
      </c>
      <c r="DD116" s="111">
        <v>6</v>
      </c>
      <c r="DE116" s="111">
        <v>6</v>
      </c>
      <c r="DF116" s="111">
        <v>6</v>
      </c>
      <c r="DG116" s="112">
        <v>6</v>
      </c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</row>
    <row r="117" spans="1:150" s="40" customFormat="1" ht="54" customHeight="1" thickBot="1">
      <c r="A117" s="22"/>
      <c r="B117" s="45" t="s">
        <v>114</v>
      </c>
      <c r="C117" s="37">
        <f aca="true" t="shared" si="87" ref="C117:H117">SUM(C105:C116)</f>
        <v>183</v>
      </c>
      <c r="D117" s="30">
        <f t="shared" si="87"/>
        <v>38</v>
      </c>
      <c r="E117" s="32">
        <f t="shared" si="87"/>
        <v>44</v>
      </c>
      <c r="F117" s="32">
        <f t="shared" si="87"/>
        <v>56</v>
      </c>
      <c r="G117" s="32">
        <f t="shared" si="87"/>
        <v>55</v>
      </c>
      <c r="H117" s="32">
        <f t="shared" si="87"/>
        <v>90</v>
      </c>
      <c r="I117" s="32">
        <f aca="true" t="shared" si="88" ref="I117:V117">SUM(I105:I116)</f>
        <v>75</v>
      </c>
      <c r="J117" s="33">
        <f t="shared" si="88"/>
        <v>110</v>
      </c>
      <c r="K117" s="33">
        <f t="shared" si="88"/>
        <v>117</v>
      </c>
      <c r="L117" s="33">
        <f t="shared" si="88"/>
        <v>124</v>
      </c>
      <c r="M117" s="33">
        <f t="shared" si="88"/>
        <v>142</v>
      </c>
      <c r="N117" s="33">
        <f t="shared" si="88"/>
        <v>166</v>
      </c>
      <c r="O117" s="33">
        <f t="shared" si="88"/>
        <v>169</v>
      </c>
      <c r="P117" s="33">
        <f t="shared" si="88"/>
        <v>181</v>
      </c>
      <c r="Q117" s="33">
        <f>SUM(Q105:Q116)</f>
        <v>181</v>
      </c>
      <c r="R117" s="33">
        <f>SUM(R105:R116)</f>
        <v>181</v>
      </c>
      <c r="S117" s="33">
        <f>SUM(S105:S116)</f>
        <v>181</v>
      </c>
      <c r="T117" s="33">
        <f>SUM(T105:T116)</f>
        <v>183</v>
      </c>
      <c r="U117" s="38">
        <f t="shared" si="88"/>
        <v>183</v>
      </c>
      <c r="V117" s="30">
        <f t="shared" si="88"/>
        <v>48</v>
      </c>
      <c r="W117" s="32">
        <f>W105+W106+W107+W111+W112+W113+W114+W115+W116</f>
        <v>54</v>
      </c>
      <c r="X117" s="32">
        <f>X105+X106+X107+X111+X112+X113+X114+X115+X116</f>
        <v>60</v>
      </c>
      <c r="Y117" s="32">
        <f>Y105+Y106+Y107+Y111+Y114+Y115+Y116</f>
        <v>48</v>
      </c>
      <c r="Z117" s="32">
        <f>Z105+Z106+Z107+Z111+Z113+Z114+Z115+Z116</f>
        <v>38</v>
      </c>
      <c r="AA117" s="32">
        <f>AA105+AA106+AA107+AA113+AA114+AA116</f>
        <v>42</v>
      </c>
      <c r="AB117" s="33">
        <f>AB105+AB106+AB107+AB111+AB112+AB113+AB114+AB116</f>
        <v>46</v>
      </c>
      <c r="AC117" s="33">
        <f>AC105+AC106+AC107+AC111+AC112+AC113+AC114+AC116</f>
        <v>46</v>
      </c>
      <c r="AD117" s="33">
        <f aca="true" t="shared" si="89" ref="AD117:AN117">SUM(AD105:AD116)</f>
        <v>47</v>
      </c>
      <c r="AE117" s="33">
        <f t="shared" si="89"/>
        <v>30</v>
      </c>
      <c r="AF117" s="33">
        <f t="shared" si="89"/>
        <v>11</v>
      </c>
      <c r="AG117" s="33">
        <f t="shared" si="89"/>
        <v>11</v>
      </c>
      <c r="AH117" s="33">
        <f>SUM(AH105:AH116)</f>
        <v>0</v>
      </c>
      <c r="AI117" s="33">
        <f>SUM(AI105:AI116)</f>
        <v>0</v>
      </c>
      <c r="AJ117" s="33">
        <f>SUM(AJ105:AJ116)</f>
        <v>0</v>
      </c>
      <c r="AK117" s="33">
        <f>SUM(AK105:AK116)</f>
        <v>0</v>
      </c>
      <c r="AL117" s="33">
        <f>SUM(AL105:AL116)</f>
        <v>0</v>
      </c>
      <c r="AM117" s="38">
        <f t="shared" si="89"/>
        <v>0</v>
      </c>
      <c r="AN117" s="30">
        <f t="shared" si="89"/>
        <v>3</v>
      </c>
      <c r="AO117" s="32">
        <f>AO105+AO106+AO107+AO111+AO112+AO113+AO114+AO115+AO116</f>
        <v>4</v>
      </c>
      <c r="AP117" s="31">
        <f>AP105+AP106+AP107+AP111+AP112+AP113+AP114+AP115+AP116</f>
        <v>9</v>
      </c>
      <c r="AQ117" s="32">
        <f>AQ105+AQ106+AQ107+AQ111+AQ114+AQ115+AQ116</f>
        <v>5</v>
      </c>
      <c r="AR117" s="32">
        <f>AR105+AR106+AR107+AR111+AR113+AR114+AR115+AR116</f>
        <v>4</v>
      </c>
      <c r="AS117" s="32">
        <f>AS105+AS106+AS107+AS113+AS114+AS115+AS116</f>
        <v>3</v>
      </c>
      <c r="AT117" s="39">
        <f>AT105+AT106+AT107+AT111+AT112+AT113+AT114+AT115+AT116</f>
        <v>4</v>
      </c>
      <c r="AU117" s="33">
        <f>AU105+AU106+AU107+AU111+AU112+AU113+AU114+AU115+AU116</f>
        <v>6</v>
      </c>
      <c r="AV117" s="33">
        <f aca="true" t="shared" si="90" ref="AV117:BF117">SUM(AV105:AV116)</f>
        <v>6</v>
      </c>
      <c r="AW117" s="33">
        <f t="shared" si="90"/>
        <v>7</v>
      </c>
      <c r="AX117" s="33">
        <f t="shared" si="90"/>
        <v>7</v>
      </c>
      <c r="AY117" s="33">
        <f t="shared" si="90"/>
        <v>3</v>
      </c>
      <c r="AZ117" s="33">
        <f aca="true" t="shared" si="91" ref="AZ117:BE117">SUM(AZ105:AZ116)</f>
        <v>2</v>
      </c>
      <c r="BA117" s="33">
        <f t="shared" si="91"/>
        <v>2</v>
      </c>
      <c r="BB117" s="33">
        <f t="shared" si="91"/>
        <v>2</v>
      </c>
      <c r="BC117" s="33">
        <f t="shared" si="91"/>
        <v>2</v>
      </c>
      <c r="BD117" s="33">
        <f t="shared" si="91"/>
        <v>0</v>
      </c>
      <c r="BE117" s="38">
        <f t="shared" si="91"/>
        <v>0</v>
      </c>
      <c r="BF117" s="30">
        <f t="shared" si="90"/>
        <v>67</v>
      </c>
      <c r="BG117" s="32">
        <f>BG105+BG106+BG107+BG111+BG112+BG113+BG114+BG115+BG116</f>
        <v>80</v>
      </c>
      <c r="BH117" s="32">
        <f>BH105+BH106+BH107+BH111+BH112+BH113+BH114+BH115+BH116</f>
        <v>63</v>
      </c>
      <c r="BI117" s="32">
        <f>BI105+BI106+BI107+BI111+BI114+BI115+BI116</f>
        <v>33</v>
      </c>
      <c r="BJ117" s="32">
        <f>BJ105+BJ106+BJ107+BJ111+BJ113+BJ114+BJ115+BJ116</f>
        <v>22</v>
      </c>
      <c r="BK117" s="32">
        <f>BK105+BK106+BK107+BK113+BK114+BK115+BK116</f>
        <v>17</v>
      </c>
      <c r="BL117" s="33">
        <f>BL105+BL106+BL107+BL111+BL112+BL113+BL114+BL115+BL116</f>
        <v>18</v>
      </c>
      <c r="BM117" s="33">
        <f>BM105+BM106+BM107+BM111+BM112+BM113+BM114+BM115+BM116</f>
        <v>9</v>
      </c>
      <c r="BN117" s="33">
        <f aca="true" t="shared" si="92" ref="BN117:BX117">SUM(BN105:BN116)</f>
        <v>5</v>
      </c>
      <c r="BO117" s="33">
        <f t="shared" si="92"/>
        <v>2</v>
      </c>
      <c r="BP117" s="33">
        <f t="shared" si="92"/>
        <v>0</v>
      </c>
      <c r="BQ117" s="33">
        <f t="shared" si="92"/>
        <v>0</v>
      </c>
      <c r="BR117" s="33">
        <f>SUM(BR105:BR116)</f>
        <v>0</v>
      </c>
      <c r="BS117" s="33">
        <f>SUM(BS105:BS116)</f>
        <v>0</v>
      </c>
      <c r="BT117" s="33">
        <f>SUM(BT105:BT116)</f>
        <v>0</v>
      </c>
      <c r="BU117" s="33">
        <f>SUM(BU105:BU116)</f>
        <v>0</v>
      </c>
      <c r="BV117" s="33">
        <f>SUM(BV105:BV116)</f>
        <v>0</v>
      </c>
      <c r="BW117" s="38">
        <f t="shared" si="92"/>
        <v>0</v>
      </c>
      <c r="BX117" s="30">
        <f t="shared" si="92"/>
        <v>7</v>
      </c>
      <c r="BY117" s="32">
        <f>BY105+BY106+BY107+BY111+BY112+BY113+BY114+BY115+BY116</f>
        <v>9</v>
      </c>
      <c r="BZ117" s="31">
        <f>BZ105+BZ106+BZ107+BZ111+BZ112+BZ113+BZ114+BZ115+BZ116</f>
        <v>10</v>
      </c>
      <c r="CA117" s="32">
        <f>CA105+CA106+CA107+CA111+CA114+CA115+CA116</f>
        <v>5</v>
      </c>
      <c r="CB117" s="32">
        <f>CB105+CB106+CB107+CB111+CB113+CB114+CB115+CB116</f>
        <v>5</v>
      </c>
      <c r="CC117" s="32">
        <f>CC105+CC106+CC107+CC113+CC114+CC115+CC116</f>
        <v>5</v>
      </c>
      <c r="CD117" s="33">
        <f aca="true" t="shared" si="93" ref="CD117:CP117">SUM(CD105:CD116)</f>
        <v>6</v>
      </c>
      <c r="CE117" s="33">
        <f t="shared" si="93"/>
        <v>6</v>
      </c>
      <c r="CF117" s="33">
        <f t="shared" si="93"/>
        <v>6</v>
      </c>
      <c r="CG117" s="33">
        <f t="shared" si="93"/>
        <v>6</v>
      </c>
      <c r="CH117" s="33">
        <f aca="true" t="shared" si="94" ref="CH117:CN117">SUM(CH105:CH116)</f>
        <v>6</v>
      </c>
      <c r="CI117" s="33">
        <f t="shared" si="94"/>
        <v>6</v>
      </c>
      <c r="CJ117" s="33">
        <f t="shared" si="94"/>
        <v>6</v>
      </c>
      <c r="CK117" s="33">
        <f t="shared" si="94"/>
        <v>6</v>
      </c>
      <c r="CL117" s="33">
        <f t="shared" si="94"/>
        <v>6</v>
      </c>
      <c r="CM117" s="33">
        <f t="shared" si="94"/>
        <v>6</v>
      </c>
      <c r="CN117" s="33">
        <f t="shared" si="94"/>
        <v>6</v>
      </c>
      <c r="CO117" s="38">
        <f t="shared" si="93"/>
        <v>6</v>
      </c>
      <c r="CP117" s="30">
        <f t="shared" si="93"/>
        <v>25</v>
      </c>
      <c r="CQ117" s="32">
        <f>CQ105+CQ106+CQ107+CQ111+CQ112+CQ113+CQ114+CQ115+CQ116</f>
        <v>25</v>
      </c>
      <c r="CR117" s="32">
        <f>CR105+CR106+CR107+CR111+CR112+CR113+CR114+CR115+CR116</f>
        <v>28</v>
      </c>
      <c r="CS117" s="32">
        <f>CS105+CS106+CS107+CS111+CS114+CS115+CS116</f>
        <v>26</v>
      </c>
      <c r="CT117" s="32">
        <f>CT105+CT106+CT107+CT111+CT113+CT114+CT115+CT116</f>
        <v>28</v>
      </c>
      <c r="CU117" s="32">
        <f>CU105+CU106+CU107++CU113+CU114+CU115+CU116</f>
        <v>28</v>
      </c>
      <c r="CV117" s="33">
        <f>CV105+CV106+CV107+CV111+CV112+CV113+CV114+CV115+CV116</f>
        <v>29</v>
      </c>
      <c r="CW117" s="33">
        <f>CW105+CW106+CW107+CW111+CW112+CW113+CW114+CW115+CW116</f>
        <v>29</v>
      </c>
      <c r="CX117" s="33">
        <f aca="true" t="shared" si="95" ref="CX117:DG117">SUM(CX105:CX116)</f>
        <v>29</v>
      </c>
      <c r="CY117" s="32">
        <f t="shared" si="95"/>
        <v>29</v>
      </c>
      <c r="CZ117" s="33">
        <f t="shared" si="95"/>
        <v>29</v>
      </c>
      <c r="DA117" s="33">
        <f t="shared" si="95"/>
        <v>29</v>
      </c>
      <c r="DB117" s="33">
        <f t="shared" si="95"/>
        <v>29</v>
      </c>
      <c r="DC117" s="33">
        <f>SUM(DC105:DC116)</f>
        <v>29</v>
      </c>
      <c r="DD117" s="33">
        <f>SUM(DD105:DD116)</f>
        <v>29</v>
      </c>
      <c r="DE117" s="33">
        <f>SUM(DE105:DE116)</f>
        <v>29</v>
      </c>
      <c r="DF117" s="33">
        <f>SUM(DF105:DF116)</f>
        <v>29</v>
      </c>
      <c r="DG117" s="38">
        <f t="shared" si="95"/>
        <v>29</v>
      </c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</row>
    <row r="118" spans="1:150" s="40" customFormat="1" ht="45" customHeight="1" thickBot="1">
      <c r="A118" s="185" t="s">
        <v>101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</row>
    <row r="119" spans="1:150" s="10" customFormat="1" ht="76.5" customHeight="1" thickBot="1">
      <c r="A119" s="64">
        <v>84</v>
      </c>
      <c r="B119" s="65" t="s">
        <v>82</v>
      </c>
      <c r="C119" s="37">
        <v>29</v>
      </c>
      <c r="D119" s="71" t="s">
        <v>87</v>
      </c>
      <c r="E119" s="67" t="s">
        <v>87</v>
      </c>
      <c r="F119" s="68" t="s">
        <v>107</v>
      </c>
      <c r="G119" s="67">
        <v>0</v>
      </c>
      <c r="H119" s="67" t="s">
        <v>87</v>
      </c>
      <c r="I119" s="67">
        <v>0</v>
      </c>
      <c r="J119" s="69">
        <v>0</v>
      </c>
      <c r="K119" s="69">
        <v>0</v>
      </c>
      <c r="L119" s="69">
        <v>0</v>
      </c>
      <c r="M119" s="69"/>
      <c r="N119" s="69">
        <v>3</v>
      </c>
      <c r="O119" s="69">
        <v>15</v>
      </c>
      <c r="P119" s="178">
        <v>29</v>
      </c>
      <c r="Q119" s="178">
        <v>29</v>
      </c>
      <c r="R119" s="178">
        <v>29</v>
      </c>
      <c r="S119" s="178">
        <v>29</v>
      </c>
      <c r="T119" s="178">
        <v>29</v>
      </c>
      <c r="U119" s="179">
        <v>29</v>
      </c>
      <c r="V119" s="71" t="s">
        <v>87</v>
      </c>
      <c r="W119" s="67" t="s">
        <v>87</v>
      </c>
      <c r="X119" s="67">
        <v>3</v>
      </c>
      <c r="Y119" s="180">
        <v>21</v>
      </c>
      <c r="Z119" s="180" t="s">
        <v>87</v>
      </c>
      <c r="AA119" s="181">
        <v>18</v>
      </c>
      <c r="AB119" s="182">
        <v>18</v>
      </c>
      <c r="AC119" s="182">
        <v>18</v>
      </c>
      <c r="AD119" s="182">
        <v>18</v>
      </c>
      <c r="AE119" s="182"/>
      <c r="AF119" s="182">
        <v>18</v>
      </c>
      <c r="AG119" s="182">
        <v>14</v>
      </c>
      <c r="AH119" s="182">
        <v>0</v>
      </c>
      <c r="AI119" s="182">
        <v>0</v>
      </c>
      <c r="AJ119" s="182">
        <v>0</v>
      </c>
      <c r="AK119" s="182">
        <v>0</v>
      </c>
      <c r="AL119" s="182">
        <v>0</v>
      </c>
      <c r="AM119" s="183">
        <v>0</v>
      </c>
      <c r="AN119" s="71" t="s">
        <v>87</v>
      </c>
      <c r="AO119" s="67">
        <f>AO105+AO106+AO107+AO111+AO112+AO113+AO114+AO115+AO116</f>
        <v>4</v>
      </c>
      <c r="AP119" s="67">
        <v>0</v>
      </c>
      <c r="AQ119" s="67">
        <v>0</v>
      </c>
      <c r="AR119" s="180" t="s">
        <v>87</v>
      </c>
      <c r="AS119" s="181">
        <v>3</v>
      </c>
      <c r="AT119" s="182">
        <v>3</v>
      </c>
      <c r="AU119" s="182">
        <v>3</v>
      </c>
      <c r="AV119" s="182">
        <v>3</v>
      </c>
      <c r="AW119" s="182"/>
      <c r="AX119" s="182">
        <v>0</v>
      </c>
      <c r="AY119" s="182">
        <v>0</v>
      </c>
      <c r="AZ119" s="182">
        <v>0</v>
      </c>
      <c r="BA119" s="182">
        <v>0</v>
      </c>
      <c r="BB119" s="182">
        <v>0</v>
      </c>
      <c r="BC119" s="182">
        <v>0</v>
      </c>
      <c r="BD119" s="182">
        <v>0</v>
      </c>
      <c r="BE119" s="183">
        <v>0</v>
      </c>
      <c r="BF119" s="71" t="s">
        <v>87</v>
      </c>
      <c r="BG119" s="67" t="s">
        <v>87</v>
      </c>
      <c r="BH119" s="67">
        <v>18</v>
      </c>
      <c r="BI119" s="67">
        <v>0</v>
      </c>
      <c r="BJ119" s="69" t="s">
        <v>87</v>
      </c>
      <c r="BK119" s="69">
        <v>0</v>
      </c>
      <c r="BL119" s="69">
        <v>0</v>
      </c>
      <c r="BM119" s="69">
        <v>0</v>
      </c>
      <c r="BN119" s="69">
        <v>0</v>
      </c>
      <c r="BO119" s="69"/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69">
        <v>0</v>
      </c>
      <c r="BV119" s="69">
        <v>0</v>
      </c>
      <c r="BW119" s="70">
        <v>0</v>
      </c>
      <c r="BX119" s="71" t="s">
        <v>87</v>
      </c>
      <c r="BY119" s="67" t="s">
        <v>87</v>
      </c>
      <c r="BZ119" s="67">
        <v>0</v>
      </c>
      <c r="CA119" s="67">
        <v>0</v>
      </c>
      <c r="CB119" s="182" t="s">
        <v>87</v>
      </c>
      <c r="CC119" s="182">
        <v>0</v>
      </c>
      <c r="CD119" s="182">
        <v>0</v>
      </c>
      <c r="CE119" s="182">
        <v>0</v>
      </c>
      <c r="CF119" s="182">
        <v>0</v>
      </c>
      <c r="CG119" s="182"/>
      <c r="CH119" s="182">
        <v>0</v>
      </c>
      <c r="CI119" s="182">
        <v>0</v>
      </c>
      <c r="CJ119" s="182">
        <v>0</v>
      </c>
      <c r="CK119" s="182">
        <v>0</v>
      </c>
      <c r="CL119" s="182">
        <v>0</v>
      </c>
      <c r="CM119" s="182">
        <v>0</v>
      </c>
      <c r="CN119" s="182">
        <v>0</v>
      </c>
      <c r="CO119" s="183">
        <v>0</v>
      </c>
      <c r="CP119" s="71" t="s">
        <v>87</v>
      </c>
      <c r="CQ119" s="67" t="s">
        <v>87</v>
      </c>
      <c r="CR119" s="67">
        <v>0</v>
      </c>
      <c r="CS119" s="67">
        <v>0</v>
      </c>
      <c r="CT119" s="182" t="s">
        <v>87</v>
      </c>
      <c r="CU119" s="182">
        <v>0</v>
      </c>
      <c r="CV119" s="182">
        <v>0</v>
      </c>
      <c r="CW119" s="182">
        <v>0</v>
      </c>
      <c r="CX119" s="182">
        <v>0</v>
      </c>
      <c r="CY119" s="182"/>
      <c r="CZ119" s="182">
        <v>0</v>
      </c>
      <c r="DA119" s="182">
        <v>0</v>
      </c>
      <c r="DB119" s="182">
        <v>0</v>
      </c>
      <c r="DC119" s="182">
        <v>0</v>
      </c>
      <c r="DD119" s="182">
        <v>0</v>
      </c>
      <c r="DE119" s="182">
        <v>0</v>
      </c>
      <c r="DF119" s="182">
        <v>0</v>
      </c>
      <c r="DG119" s="183">
        <v>0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</row>
    <row r="120" spans="1:150" s="10" customFormat="1" ht="55.5" customHeight="1" thickBot="1">
      <c r="A120" s="194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6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</row>
    <row r="121" spans="1:150" s="10" customFormat="1" ht="76.5" customHeight="1" thickBot="1">
      <c r="A121" s="64">
        <v>85</v>
      </c>
      <c r="B121" s="65" t="s">
        <v>83</v>
      </c>
      <c r="C121" s="37">
        <v>19</v>
      </c>
      <c r="D121" s="66" t="s">
        <v>87</v>
      </c>
      <c r="E121" s="67" t="s">
        <v>87</v>
      </c>
      <c r="F121" s="68" t="s">
        <v>107</v>
      </c>
      <c r="G121" s="67">
        <v>0</v>
      </c>
      <c r="H121" s="67" t="s">
        <v>107</v>
      </c>
      <c r="I121" s="69">
        <v>1</v>
      </c>
      <c r="J121" s="69">
        <v>4</v>
      </c>
      <c r="K121" s="69">
        <v>6</v>
      </c>
      <c r="L121" s="69">
        <v>7</v>
      </c>
      <c r="M121" s="69">
        <v>9</v>
      </c>
      <c r="N121" s="69">
        <v>10</v>
      </c>
      <c r="O121" s="69">
        <v>10</v>
      </c>
      <c r="P121" s="69">
        <v>10</v>
      </c>
      <c r="Q121" s="69">
        <v>10</v>
      </c>
      <c r="R121" s="69">
        <v>16</v>
      </c>
      <c r="S121" s="69">
        <v>16</v>
      </c>
      <c r="T121" s="69">
        <v>16</v>
      </c>
      <c r="U121" s="70">
        <v>19</v>
      </c>
      <c r="V121" s="66" t="s">
        <v>87</v>
      </c>
      <c r="W121" s="67" t="s">
        <v>87</v>
      </c>
      <c r="X121" s="67">
        <v>8</v>
      </c>
      <c r="Y121" s="67">
        <v>6</v>
      </c>
      <c r="Z121" s="67">
        <v>6</v>
      </c>
      <c r="AA121" s="69">
        <v>6</v>
      </c>
      <c r="AB121" s="69">
        <v>4</v>
      </c>
      <c r="AC121" s="69">
        <v>4</v>
      </c>
      <c r="AD121" s="69">
        <v>3</v>
      </c>
      <c r="AE121" s="69">
        <v>5</v>
      </c>
      <c r="AF121" s="69">
        <v>4</v>
      </c>
      <c r="AG121" s="69">
        <v>10</v>
      </c>
      <c r="AH121" s="69">
        <v>9</v>
      </c>
      <c r="AI121" s="69">
        <v>9</v>
      </c>
      <c r="AJ121" s="69">
        <v>3</v>
      </c>
      <c r="AK121" s="69">
        <v>3</v>
      </c>
      <c r="AL121" s="69">
        <v>3</v>
      </c>
      <c r="AM121" s="70">
        <v>0</v>
      </c>
      <c r="AN121" s="71" t="s">
        <v>87</v>
      </c>
      <c r="AO121" s="68" t="s">
        <v>87</v>
      </c>
      <c r="AP121" s="67">
        <v>0</v>
      </c>
      <c r="AQ121" s="67">
        <v>0</v>
      </c>
      <c r="AR121" s="67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1</v>
      </c>
      <c r="BB121" s="69">
        <v>0</v>
      </c>
      <c r="BC121" s="69">
        <v>0</v>
      </c>
      <c r="BD121" s="69">
        <v>0</v>
      </c>
      <c r="BE121" s="70">
        <v>0</v>
      </c>
      <c r="BF121" s="66" t="s">
        <v>87</v>
      </c>
      <c r="BG121" s="67" t="s">
        <v>87</v>
      </c>
      <c r="BH121" s="67">
        <v>12</v>
      </c>
      <c r="BI121" s="67">
        <v>12</v>
      </c>
      <c r="BJ121" s="67">
        <v>12</v>
      </c>
      <c r="BK121" s="69">
        <v>11</v>
      </c>
      <c r="BL121" s="69">
        <v>11</v>
      </c>
      <c r="BM121" s="69">
        <v>9</v>
      </c>
      <c r="BN121" s="69">
        <v>9</v>
      </c>
      <c r="BO121" s="69">
        <v>5</v>
      </c>
      <c r="BP121" s="69">
        <v>5</v>
      </c>
      <c r="BQ121" s="69">
        <v>0</v>
      </c>
      <c r="BR121" s="69">
        <v>0</v>
      </c>
      <c r="BS121" s="69">
        <v>0</v>
      </c>
      <c r="BT121" s="69">
        <v>0</v>
      </c>
      <c r="BU121" s="69">
        <v>0</v>
      </c>
      <c r="BV121" s="69">
        <v>0</v>
      </c>
      <c r="BW121" s="70">
        <v>0</v>
      </c>
      <c r="BX121" s="71" t="s">
        <v>87</v>
      </c>
      <c r="BY121" s="67" t="s">
        <v>87</v>
      </c>
      <c r="BZ121" s="67">
        <v>3</v>
      </c>
      <c r="CA121" s="67">
        <v>5</v>
      </c>
      <c r="CB121" s="69">
        <v>5</v>
      </c>
      <c r="CC121" s="69">
        <v>5</v>
      </c>
      <c r="CD121" s="69">
        <v>4</v>
      </c>
      <c r="CE121" s="69">
        <v>4</v>
      </c>
      <c r="CF121" s="69">
        <v>4</v>
      </c>
      <c r="CG121" s="69">
        <v>4</v>
      </c>
      <c r="CH121" s="69">
        <v>4</v>
      </c>
      <c r="CI121" s="69">
        <v>4</v>
      </c>
      <c r="CJ121" s="69">
        <v>4</v>
      </c>
      <c r="CK121" s="69">
        <v>4</v>
      </c>
      <c r="CL121" s="69">
        <v>4</v>
      </c>
      <c r="CM121" s="69">
        <v>4</v>
      </c>
      <c r="CN121" s="69">
        <v>4</v>
      </c>
      <c r="CO121" s="70">
        <v>4</v>
      </c>
      <c r="CP121" s="71" t="s">
        <v>87</v>
      </c>
      <c r="CQ121" s="67" t="s">
        <v>87</v>
      </c>
      <c r="CR121" s="67">
        <v>4</v>
      </c>
      <c r="CS121" s="67">
        <v>4</v>
      </c>
      <c r="CT121" s="69">
        <v>4</v>
      </c>
      <c r="CU121" s="69">
        <v>4</v>
      </c>
      <c r="CV121" s="69">
        <v>4</v>
      </c>
      <c r="CW121" s="69">
        <v>4</v>
      </c>
      <c r="CX121" s="69">
        <v>4</v>
      </c>
      <c r="CY121" s="69">
        <v>4</v>
      </c>
      <c r="CZ121" s="69">
        <v>4</v>
      </c>
      <c r="DA121" s="69">
        <v>4</v>
      </c>
      <c r="DB121" s="69">
        <v>4</v>
      </c>
      <c r="DC121" s="69">
        <v>4</v>
      </c>
      <c r="DD121" s="69">
        <v>4</v>
      </c>
      <c r="DE121" s="69">
        <v>4</v>
      </c>
      <c r="DF121" s="69">
        <v>4</v>
      </c>
      <c r="DG121" s="70">
        <v>4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</row>
    <row r="122" spans="1:150" s="72" customFormat="1" ht="52.5" customHeight="1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3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</row>
    <row r="123" spans="1:111" s="9" customFormat="1" ht="76.5" customHeight="1">
      <c r="A123" s="73" t="s">
        <v>91</v>
      </c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</row>
    <row r="124" spans="1:3" s="3" customFormat="1" ht="76.5" customHeight="1">
      <c r="A124" s="1"/>
      <c r="B124" s="2"/>
      <c r="C124" s="2"/>
    </row>
    <row r="125" spans="1:3" s="3" customFormat="1" ht="76.5" customHeight="1">
      <c r="A125" s="1"/>
      <c r="B125" s="2"/>
      <c r="C125" s="2"/>
    </row>
    <row r="126" spans="1:150" s="74" customFormat="1" ht="76.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</row>
    <row r="127" spans="1:111" ht="76.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</row>
    <row r="128" spans="1:111" ht="76.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</row>
    <row r="129" spans="1:111" ht="76.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</row>
    <row r="130" spans="1:111" ht="76.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</row>
    <row r="131" spans="1:111" ht="76.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</row>
    <row r="132" spans="1:111" ht="76.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</row>
    <row r="133" spans="1:111" ht="76.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</row>
    <row r="134" spans="1:111" ht="76.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</row>
    <row r="135" spans="1:111" ht="76.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</row>
    <row r="136" spans="1:111" ht="76.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</row>
    <row r="137" spans="1:111" ht="76.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</row>
    <row r="138" spans="1:111" ht="76.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</row>
    <row r="139" spans="1:111" ht="76.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</row>
    <row r="140" spans="1:111" ht="76.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</row>
    <row r="141" spans="1:111" ht="76.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</row>
    <row r="142" spans="1:111" ht="76.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</row>
    <row r="143" spans="1:111" ht="76.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</row>
    <row r="144" spans="1:111" ht="76.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</row>
    <row r="145" spans="1:111" ht="76.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</row>
    <row r="146" spans="1:111" ht="76.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</row>
    <row r="147" spans="1:111" ht="76.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76.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76.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  <row r="150" spans="1:111" ht="76.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</row>
    <row r="151" spans="1:111" ht="76.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76.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11" ht="76.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</row>
    <row r="154" spans="1:111" ht="76.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spans="1:111" ht="76.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</row>
    <row r="156" spans="1:111" ht="76.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</row>
    <row r="157" spans="1:111" ht="76.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</row>
    <row r="158" spans="1:111" ht="76.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</row>
    <row r="159" spans="1:111" ht="76.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</row>
    <row r="160" spans="1:111" ht="76.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</row>
    <row r="161" spans="1:111" ht="76.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</row>
    <row r="162" spans="1:111" ht="76.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</row>
    <row r="163" spans="1:111" ht="76.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</row>
    <row r="164" spans="1:111" ht="76.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1:111" ht="76.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:111" ht="76.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</row>
    <row r="167" spans="1:111" ht="76.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</row>
    <row r="168" spans="1:111" ht="76.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1:111" ht="76.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1:111" ht="76.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1:111" ht="76.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:111" ht="76.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</row>
    <row r="173" spans="1:111" ht="76.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</row>
    <row r="174" spans="1:111" ht="76.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</row>
    <row r="175" spans="1:111" ht="76.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</row>
    <row r="176" spans="1:111" ht="76.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</row>
    <row r="177" spans="1:111" ht="76.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</row>
    <row r="178" spans="1:111" ht="76.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</row>
    <row r="179" spans="1:111" ht="76.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</row>
    <row r="180" spans="1:111" ht="76.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</row>
    <row r="181" spans="1:111" ht="76.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</row>
    <row r="182" spans="1:111" ht="76.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</row>
    <row r="183" spans="1:111" ht="76.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</row>
    <row r="184" spans="1:111" ht="76.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</row>
    <row r="185" spans="1:111" ht="76.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</row>
    <row r="186" spans="1:111" ht="76.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</row>
    <row r="187" spans="1:111" ht="76.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</row>
    <row r="188" spans="1:111" ht="76.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</row>
    <row r="189" spans="1:111" ht="76.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ht="76.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ht="76.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ht="76.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spans="1:111" ht="76.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</row>
    <row r="194" spans="1:111" ht="76.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</row>
    <row r="195" spans="1:111" ht="76.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</row>
    <row r="196" spans="1:111" ht="76.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:111" ht="76.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spans="1:111" ht="76.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</row>
    <row r="199" spans="1:111" ht="76.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</row>
    <row r="200" spans="1:111" ht="76.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</row>
    <row r="201" spans="1:111" ht="76.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</row>
    <row r="202" spans="1:111" ht="76.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</row>
    <row r="203" spans="1:111" ht="76.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</row>
    <row r="204" spans="1:111" ht="76.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</row>
    <row r="205" spans="1:111" ht="76.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</row>
    <row r="206" spans="1:111" ht="76.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76.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8" spans="1:111" ht="76.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:111" ht="76.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</row>
    <row r="210" spans="1:111" ht="76.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1:111" ht="76.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spans="1:111" ht="76.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1:111" ht="76.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1:111" ht="76.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1:111" ht="76.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1:111" ht="76.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1:111" ht="76.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1:111" ht="76.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1:111" ht="76.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1:111" ht="76.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1:111" ht="76.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:111" ht="76.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:111" ht="76.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:111" ht="76.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1:111" ht="76.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:111" ht="76.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1:111" ht="76.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1:111" ht="76.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</row>
    <row r="229" spans="1:111" ht="76.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1:111" ht="76.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1:111" ht="76.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</row>
    <row r="232" spans="1:111" ht="76.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1:111" ht="76.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1:111" ht="76.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1:111" ht="76.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1:111" ht="76.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1:111" ht="76.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:111" ht="76.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:111" ht="76.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:111" ht="76.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spans="1:111" ht="76.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ht="76.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ht="76.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spans="1:111" ht="76.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:111" ht="76.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:111" ht="76.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:111" ht="76.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spans="1:111" ht="76.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</row>
    <row r="249" spans="1:111" ht="76.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</row>
    <row r="250" spans="1:111" ht="76.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</row>
    <row r="251" spans="1:111" ht="76.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</row>
    <row r="252" spans="1:111" ht="76.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</row>
    <row r="253" spans="1:111" ht="76.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:111" ht="76.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:111" ht="76.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:111" ht="76.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:111" ht="76.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:111" ht="76.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:111" ht="76.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0" spans="1:111" ht="76.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</row>
    <row r="261" spans="1:111" ht="76.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</row>
    <row r="262" spans="1:111" ht="76.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11" ht="76.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:111" ht="76.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11" ht="76.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11" ht="76.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:111" ht="76.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76.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76.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0" spans="1:111" ht="76.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</row>
    <row r="271" spans="1:111" ht="76.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</row>
    <row r="272" spans="1:111" ht="76.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</row>
    <row r="273" spans="1:111" ht="76.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</row>
    <row r="274" spans="1:111" ht="76.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</row>
    <row r="275" spans="1:111" ht="76.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</row>
    <row r="276" spans="1:111" ht="76.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</row>
    <row r="277" spans="1:111" ht="76.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</row>
    <row r="278" spans="1:111" ht="76.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</row>
    <row r="279" spans="1:111" ht="76.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</row>
    <row r="280" spans="1:111" ht="76.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</row>
    <row r="281" spans="1:111" ht="76.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</row>
    <row r="282" spans="1:111" ht="76.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</row>
    <row r="283" spans="1:111" ht="76.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</row>
    <row r="284" spans="1:111" ht="76.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</row>
    <row r="285" spans="1:111" ht="76.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</row>
    <row r="286" spans="1:111" ht="76.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:111" ht="76.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:111" ht="76.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:111" ht="76.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spans="1:111" ht="76.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</row>
    <row r="291" spans="1:111" ht="76.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</row>
    <row r="292" spans="1:111" ht="76.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ht="76.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</row>
    <row r="294" spans="1:111" ht="76.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ht="76.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spans="1:111" ht="76.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</row>
    <row r="297" spans="1:111" ht="76.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</row>
    <row r="298" spans="1:111" ht="76.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</row>
    <row r="299" spans="1:111" ht="76.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:111" ht="76.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</row>
    <row r="301" spans="1:111" ht="76.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:111" ht="76.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:111" ht="76.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:111" ht="76.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spans="1:111" ht="76.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</row>
    <row r="306" spans="1:111" ht="76.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</row>
    <row r="307" spans="1:111" ht="76.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</row>
    <row r="308" spans="1:111" ht="76.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</row>
    <row r="309" spans="1:111" ht="76.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</row>
    <row r="310" spans="1:111" ht="76.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</row>
    <row r="311" spans="1:111" ht="76.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</row>
    <row r="312" spans="1:111" ht="76.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</row>
    <row r="313" spans="1:111" ht="76.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</row>
    <row r="314" spans="1:111" ht="76.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</row>
    <row r="315" spans="1:111" ht="76.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</row>
    <row r="316" spans="1:111" ht="76.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</row>
    <row r="317" spans="1:111" ht="76.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</row>
    <row r="318" spans="1:111" ht="76.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</row>
    <row r="319" spans="1:111" ht="76.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:111" ht="76.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</row>
    <row r="321" spans="1:111" ht="76.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:111" ht="76.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3" spans="1:111" ht="76.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</row>
    <row r="324" spans="1:111" ht="76.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</row>
    <row r="325" spans="1:111" ht="76.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:111" ht="76.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:111" ht="76.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:111" ht="76.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spans="1:111" ht="76.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</row>
    <row r="330" spans="1:111" ht="76.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</row>
    <row r="331" spans="1:111" ht="76.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:111" ht="76.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:111" ht="76.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:111" ht="76.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</row>
    <row r="335" spans="1:111" ht="76.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</row>
    <row r="336" spans="1:111" ht="76.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:111" ht="76.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</row>
    <row r="338" spans="1:111" ht="76.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</row>
    <row r="339" spans="1:111" ht="76.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</row>
    <row r="340" spans="1:111" ht="76.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</row>
    <row r="341" spans="1:111" ht="76.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</row>
    <row r="342" spans="1:111" ht="76.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</row>
    <row r="343" spans="1:111" ht="76.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ht="76.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ht="76.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ht="76.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spans="1:111" ht="76.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</row>
    <row r="348" spans="1:111" ht="76.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</row>
    <row r="349" spans="1:111" ht="76.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:111" ht="76.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:111" ht="76.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:111" ht="76.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3" spans="1:111" ht="76.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:111" ht="76.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:111" ht="76.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:111" ht="76.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spans="1:111" ht="76.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</row>
    <row r="358" spans="1:111" ht="76.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</row>
    <row r="359" spans="1:111" ht="76.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</row>
    <row r="360" spans="1:111" ht="76.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</row>
  </sheetData>
  <sheetProtection/>
  <mergeCells count="53">
    <mergeCell ref="C6:DG6"/>
    <mergeCell ref="C7:C8"/>
    <mergeCell ref="AN7:BE7"/>
    <mergeCell ref="BF7:BW7"/>
    <mergeCell ref="BX7:CO7"/>
    <mergeCell ref="CP7:DG7"/>
    <mergeCell ref="A30:DG30"/>
    <mergeCell ref="A90:DG90"/>
    <mergeCell ref="A82:DG82"/>
    <mergeCell ref="B38:B40"/>
    <mergeCell ref="B6:B8"/>
    <mergeCell ref="BJ39:BW39"/>
    <mergeCell ref="CB39:CO39"/>
    <mergeCell ref="D7:U7"/>
    <mergeCell ref="V7:AM7"/>
    <mergeCell ref="C38:DG38"/>
    <mergeCell ref="A6:A8"/>
    <mergeCell ref="A104:DG104"/>
    <mergeCell ref="G72:U72"/>
    <mergeCell ref="Y72:AM72"/>
    <mergeCell ref="AQ72:BE72"/>
    <mergeCell ref="A71:A73"/>
    <mergeCell ref="B71:B73"/>
    <mergeCell ref="C72:C73"/>
    <mergeCell ref="C71:DG71"/>
    <mergeCell ref="BI72:BW72"/>
    <mergeCell ref="CA72:CO72"/>
    <mergeCell ref="CT39:DG39"/>
    <mergeCell ref="CP72:DG72"/>
    <mergeCell ref="H39:U39"/>
    <mergeCell ref="Z39:AM39"/>
    <mergeCell ref="A54:DG54"/>
    <mergeCell ref="A63:DG63"/>
    <mergeCell ref="A4:DG4"/>
    <mergeCell ref="C39:C40"/>
    <mergeCell ref="AR39:BE39"/>
    <mergeCell ref="A46:DG46"/>
    <mergeCell ref="D108:DG108"/>
    <mergeCell ref="A108:A110"/>
    <mergeCell ref="A38:A40"/>
    <mergeCell ref="B108:B110"/>
    <mergeCell ref="D109:U109"/>
    <mergeCell ref="V109:AM109"/>
    <mergeCell ref="A5:DG5"/>
    <mergeCell ref="A10:DG10"/>
    <mergeCell ref="BF109:BW109"/>
    <mergeCell ref="BX109:CO109"/>
    <mergeCell ref="CP109:DG109"/>
    <mergeCell ref="A122:DG122"/>
    <mergeCell ref="A118:DG118"/>
    <mergeCell ref="A120:DG120"/>
    <mergeCell ref="C109:C110"/>
    <mergeCell ref="AN109:BE10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30" r:id="rId1"/>
  <rowBreaks count="2" manualBreakCount="2">
    <brk id="37" max="255" man="1"/>
    <brk id="70" max="255" man="1"/>
  </rowBreaks>
  <ignoredErrors>
    <ignoredError sqref="F119 F121 H121 H18 I13 I18:J18 I44" numberStoredAsText="1"/>
    <ignoredError sqref="BI81 CA81 CS81 G81 CV9 AN29 AQ81 Y81 BF117 BX117 J9 AB9 AT9 BL9 CD9 BW45 BE45 N45 H9 Z9 BJ9 CZ45 C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MarkovaAG</dc:creator>
  <cp:keywords/>
  <dc:description/>
  <cp:lastModifiedBy>maksimovaig</cp:lastModifiedBy>
  <cp:lastPrinted>2015-01-30T14:27:56Z</cp:lastPrinted>
  <dcterms:created xsi:type="dcterms:W3CDTF">2014-09-23T14:59:14Z</dcterms:created>
  <dcterms:modified xsi:type="dcterms:W3CDTF">2015-02-02T06:11:47Z</dcterms:modified>
  <cp:category/>
  <cp:version/>
  <cp:contentType/>
  <cp:contentStatus/>
</cp:coreProperties>
</file>